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P:\7. ZAMÓWIENIA PUBLICZNE\2020 - ZP\1. Powyżej 30 000 euro\1. 7 dróg\271.1.2020-DO OGŁOSZENIA\Zał. nr 2 Form. cenowe dla cz. I-VII\"/>
    </mc:Choice>
  </mc:AlternateContent>
  <xr:revisionPtr revIDLastSave="0" documentId="13_ncr:1_{0FC0837A-884E-4848-BC30-8EDFEB50AA72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Zał. Nr 2.3" sheetId="1" r:id="rId1"/>
  </sheets>
  <definedNames>
    <definedName name="_xlnm.Print_Area" localSheetId="0">'Zał. Nr 2.3'!$A$1:$F$211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9" i="1" s="1"/>
  <c r="F16" i="1"/>
  <c r="F17" i="1"/>
  <c r="F18" i="1"/>
  <c r="F21" i="1"/>
  <c r="F22" i="1"/>
  <c r="F23" i="1"/>
  <c r="F24" i="1"/>
  <c r="F25" i="1"/>
  <c r="F26" i="1"/>
  <c r="F27" i="1"/>
  <c r="F28" i="1"/>
  <c r="F31" i="1"/>
  <c r="F32" i="1"/>
  <c r="F33" i="1"/>
  <c r="F34" i="1"/>
  <c r="F37" i="1"/>
  <c r="F38" i="1"/>
  <c r="F39" i="1"/>
  <c r="F40" i="1"/>
  <c r="F41" i="1"/>
  <c r="F42" i="1"/>
  <c r="F45" i="1"/>
  <c r="F46" i="1"/>
  <c r="F47" i="1"/>
  <c r="F49" i="1"/>
  <c r="F50" i="1"/>
  <c r="F51" i="1"/>
  <c r="F52" i="1"/>
  <c r="F54" i="1"/>
  <c r="F55" i="1"/>
  <c r="F56" i="1"/>
  <c r="F57" i="1"/>
  <c r="F58" i="1"/>
  <c r="F59" i="1"/>
  <c r="F62" i="1"/>
  <c r="F63" i="1"/>
  <c r="F64" i="1"/>
  <c r="F77" i="1"/>
  <c r="F78" i="1"/>
  <c r="F79" i="1"/>
  <c r="F86" i="1" s="1"/>
  <c r="F80" i="1"/>
  <c r="F81" i="1"/>
  <c r="F82" i="1"/>
  <c r="F83" i="1"/>
  <c r="F84" i="1"/>
  <c r="F85" i="1"/>
  <c r="F88" i="1"/>
  <c r="F89" i="1"/>
  <c r="F90" i="1"/>
  <c r="F91" i="1"/>
  <c r="F92" i="1"/>
  <c r="F93" i="1"/>
  <c r="F94" i="1"/>
  <c r="F95" i="1"/>
  <c r="F98" i="1"/>
  <c r="F99" i="1"/>
  <c r="F100" i="1"/>
  <c r="F103" i="1"/>
  <c r="F104" i="1"/>
  <c r="F105" i="1"/>
  <c r="F108" i="1"/>
  <c r="F109" i="1"/>
  <c r="F110" i="1"/>
  <c r="F112" i="1"/>
  <c r="F113" i="1"/>
  <c r="F114" i="1"/>
  <c r="F115" i="1"/>
  <c r="F117" i="1"/>
  <c r="F118" i="1"/>
  <c r="F119" i="1"/>
  <c r="F120" i="1"/>
  <c r="F121" i="1"/>
  <c r="F122" i="1"/>
  <c r="F125" i="1"/>
  <c r="F126" i="1"/>
  <c r="F127" i="1"/>
  <c r="F128" i="1"/>
  <c r="F142" i="1"/>
  <c r="F143" i="1"/>
  <c r="F144" i="1"/>
  <c r="F147" i="1"/>
  <c r="F148" i="1"/>
  <c r="F155" i="1" s="1"/>
  <c r="F149" i="1"/>
  <c r="F150" i="1"/>
  <c r="F151" i="1"/>
  <c r="F152" i="1"/>
  <c r="F153" i="1"/>
  <c r="F154" i="1"/>
  <c r="F157" i="1"/>
  <c r="F158" i="1"/>
  <c r="F159" i="1"/>
  <c r="F160" i="1"/>
  <c r="F163" i="1"/>
  <c r="F169" i="1" s="1"/>
  <c r="F164" i="1"/>
  <c r="F165" i="1"/>
  <c r="F166" i="1"/>
  <c r="F167" i="1"/>
  <c r="F168" i="1"/>
  <c r="F171" i="1"/>
  <c r="F172" i="1"/>
  <c r="F175" i="1"/>
  <c r="F178" i="1" s="1"/>
  <c r="F176" i="1"/>
  <c r="F177" i="1"/>
  <c r="F180" i="1"/>
  <c r="F181" i="1"/>
  <c r="F182" i="1"/>
  <c r="F183" i="1"/>
  <c r="F184" i="1"/>
  <c r="F185" i="1"/>
  <c r="F188" i="1"/>
  <c r="F189" i="1"/>
  <c r="F190" i="1"/>
  <c r="F186" i="1" l="1"/>
  <c r="F129" i="1"/>
  <c r="F96" i="1"/>
  <c r="F65" i="1"/>
  <c r="F191" i="1"/>
  <c r="F192" i="1" s="1"/>
  <c r="F101" i="1"/>
  <c r="F130" i="1" s="1"/>
  <c r="F43" i="1"/>
  <c r="F66" i="1"/>
  <c r="F67" i="1" s="1"/>
  <c r="F145" i="1"/>
  <c r="F29" i="1"/>
  <c r="F173" i="1"/>
  <c r="F161" i="1"/>
  <c r="F35" i="1"/>
  <c r="F123" i="1"/>
  <c r="F106" i="1"/>
  <c r="F60" i="1"/>
  <c r="F68" i="1" l="1"/>
  <c r="F131" i="1"/>
  <c r="F132" i="1"/>
  <c r="F199" i="1"/>
  <c r="F193" i="1"/>
  <c r="F194" i="1" s="1"/>
  <c r="F201" i="1" s="1"/>
  <c r="F200" i="1"/>
</calcChain>
</file>

<file path=xl/sharedStrings.xml><?xml version="1.0" encoding="utf-8"?>
<sst xmlns="http://schemas.openxmlformats.org/spreadsheetml/2006/main" count="311" uniqueCount="129">
  <si>
    <t>* (kwoty należy przenieść do formularza oferty)</t>
  </si>
  <si>
    <t>.........................................................................
podpis osoby lub osób uprawnionych do reprezentowania Wykonawcy</t>
  </si>
  <si>
    <t>BRUTTO*</t>
  </si>
  <si>
    <t>VAT*</t>
  </si>
  <si>
    <t>NETTO*</t>
  </si>
  <si>
    <t>RAZEM CZĘŚĆ III*</t>
  </si>
  <si>
    <t>SUMA BRUTTO</t>
  </si>
  <si>
    <t>PODATEK VAT</t>
  </si>
  <si>
    <t>SUMA NETTO</t>
  </si>
  <si>
    <t>Razem netto Oznakowanie</t>
  </si>
  <si>
    <t xml:space="preserve">szt </t>
  </si>
  <si>
    <t>Pionowe znaki drogowe - tabliczki do znaków drogowych (T)</t>
  </si>
  <si>
    <t xml:space="preserve">Pionowe znaki drogowe, znaki zakazu, nakazu, ostrzegawcze i informacyjne o powierzchni do 0,3 m2 </t>
  </si>
  <si>
    <t>Pionowe znaki drogowe, słupki z rur stalowych o średnicy 50 mm</t>
  </si>
  <si>
    <t xml:space="preserve">Oznakowanie </t>
  </si>
  <si>
    <t>Razem netto Oświetlenie</t>
  </si>
  <si>
    <t xml:space="preserve">Badania i pomiary instalacji uziemiającej. Uziemienie ochronne lub robocze za każdy następny pomiar </t>
  </si>
  <si>
    <t xml:space="preserve">Badania i pomiary instalacji uziemiającej. Uziemienie ochronne lub robocze, pomiar pierwszy </t>
  </si>
  <si>
    <t xml:space="preserve">m </t>
  </si>
  <si>
    <t xml:space="preserve">Uziomy powierzchniowe i prętowe w instalacji odgromowej. Mechaniczne pogrążenie uziomów pionowych prętowych w guncie kategorii I-II </t>
  </si>
  <si>
    <t xml:space="preserve">kpl </t>
  </si>
  <si>
    <t>Montaż kompletnych latarni oświetleniowych solarnych z ustawieniem fundamentu prefabrykowanego</t>
  </si>
  <si>
    <r>
      <t>m</t>
    </r>
    <r>
      <rPr>
        <vertAlign val="superscript"/>
        <sz val="11"/>
        <color rgb="FF000000"/>
        <rFont val="Times New Roman"/>
        <family val="1"/>
        <charset val="238"/>
      </rPr>
      <t>3</t>
    </r>
  </si>
  <si>
    <t>Wykopy ręczne o głębokości do 0,80 m wraz z zasypaniem. Grunt kategorii I-II - wykop pod skrzynię hermetyczną</t>
  </si>
  <si>
    <t xml:space="preserve">Wykopy ręczne o głębokości do 1,50 m wraz z zasypaniem. Grunt kategorii I-II - wykop pod fundament </t>
  </si>
  <si>
    <t xml:space="preserve">Oświetlenie </t>
  </si>
  <si>
    <t>Razem netto Roboty wykończeniowe i towarzyszące</t>
  </si>
  <si>
    <r>
      <t>m</t>
    </r>
    <r>
      <rPr>
        <vertAlign val="superscript"/>
        <sz val="11"/>
        <color rgb="FF000000"/>
        <rFont val="Times New Roman"/>
        <family val="1"/>
        <charset val="238"/>
      </rPr>
      <t>2</t>
    </r>
    <r>
      <rPr>
        <sz val="11"/>
        <color rgb="FF000000"/>
        <rFont val="Times New Roman"/>
        <family val="1"/>
        <charset val="238"/>
      </rPr>
      <t xml:space="preserve"> </t>
    </r>
  </si>
  <si>
    <t>Humusowanie skarp z obsianiem. Dodatek za każdy następny 1,00 cm humusu</t>
  </si>
  <si>
    <t xml:space="preserve">Humusowanie skarp z obsianiem, przy grubości warstwy humusu 5,00 cm 0+420,20 - 1+235,00 </t>
  </si>
  <si>
    <t xml:space="preserve">Roboty ziemne wykonywane ładowarkami kołowymi w ziemi w hałdach z transportem urobku samochodami samowyład. 10-15 t na odl.do 1 km. Grunt kat.I-II </t>
  </si>
  <si>
    <t xml:space="preserve">Roboty wykończeniowe i towarzyszące </t>
  </si>
  <si>
    <t>Razem Nawierzchnia poboczy</t>
  </si>
  <si>
    <t xml:space="preserve">Wykonanie nawierzchni zjazdów z kruszywa łamanego 0/31,5 mm stabilizowanego mechanicznie o szer. zmiennej  wraz z profilowaniem i zagęszczeniem, grub. warstwy po zagęszczeniu 10,00 cm w km 0+420,20 - 1+235,00 </t>
  </si>
  <si>
    <t>Wykonanie nawierzchni obustronnych poboczy z kruszywa łamanego 0/31,5 mm stabilizowanego mechanicznie o szer. 0,75 m wraz z profilowaniem i zagęszczeniem, grub. warstwy po zagęszczeniu 10,00 cm w km 0+420,20 - 1+235,00</t>
  </si>
  <si>
    <t xml:space="preserve">Nawierzchnia poboczy </t>
  </si>
  <si>
    <t>Razem netto Nawierzchnia jezdni</t>
  </si>
  <si>
    <t xml:space="preserve">Wykonanie nawierzchni z mieszanki mineralnoasfaltowej - warstwa ścieralna AC 11 S 50/70 wg PNEN-13108-1 o szer. 4,00 m i grub. warstwy po zagęszczeniu 4,00 cm w km 0+420,20 - 1+235,00. Transport mieszanki samochodem samowyład.10-15 t </t>
  </si>
  <si>
    <t>Skropienie nawierzchni drogowych asfaltem emulsją asfaltową szybkorozpadową w ilości 0,50 kg/m2 w km 0+420,20 - 1+235,00</t>
  </si>
  <si>
    <t xml:space="preserve">Mechaniczne oczyszczenie nawierzchni drogowych ulepszonych z bitumu w km 0+420,20 - 1+235,00 </t>
  </si>
  <si>
    <t>Wykonanie nawierzchni z mieszanki mineralnoasfaltowej - warstwa wiążąca AC 16 W o szer. 4,12 m i grub. warstwy po zagęszczeniu 4,00 cm w km 0+420,20 - 1+235,00. Transport mieszanki samochodem samowyład.10-15 t</t>
  </si>
  <si>
    <t xml:space="preserve">Mechaniczne oczyszczenie nawierzchni drogowych ulepszonych z betonu w km 0+420,20 - 1+235,00 </t>
  </si>
  <si>
    <t xml:space="preserve">Nawierzchnia jezdni </t>
  </si>
  <si>
    <t>Razem netto Podbudowy</t>
  </si>
  <si>
    <t>Wykonanie podbudowy z kruszywa stabilizowanego cementem o wytrzymałości Rm = 5,00 MPa, mieszarką bezpośrednio w korycie drogi wraz z pielęgnacją na całej szerokości drogi, grub. warstwy po zagęszczeniu 16,00 cm w km 0+420,20 - 1+235,00</t>
  </si>
  <si>
    <t xml:space="preserve">Profilowanie i zagęszczenie podbudowy żwirowej, wykonywane mechanicznie, przy użyciu walca wibracyjnego w km 0+420,20 - 1+235,00 </t>
  </si>
  <si>
    <t>Dowóz kruszywa naturalnego frakcji 0/31,5 mm (pospółka żwirowa) do stabilizacji cementem na całej szerokości drogi, grub. warstwy po zagęszczeniu 16,00 cm w km 0+420,20 - 1+235,00</t>
  </si>
  <si>
    <t xml:space="preserve">Wykonanie warstwy odsączającej z piasku mechanicznie wraz z profilowaniem i zagęszczeniem na całej szerokości jezdni w km 1+225,00 - 1+235,00 oraz zjazdów w km 0+420,20 - 1+ 235,00, grub. warstwy po zagęszczeniu 10,00 cm w km 1+225,00 - 1+235,00 </t>
  </si>
  <si>
    <t xml:space="preserve">Podbudowy </t>
  </si>
  <si>
    <t>Razem netto Roboty ziemne</t>
  </si>
  <si>
    <t xml:space="preserve">Plantowanie (obrobienie na czysto) powierzchni skarp i korony nasypów w km 0+420,20 - 1+235,00. Grunt kategorii I-II </t>
  </si>
  <si>
    <t xml:space="preserve">Roboty ziemne polegające na mechanicznym formowaniu i zagęszczaniu nasypów z gruntów niewysadzinowych kat. I-II pozyskanych z dokopu w km 0+420,20 - 1+235,00 </t>
  </si>
  <si>
    <t xml:space="preserve">Nakłady uzup. do tablic za każdy rozpoczęty 1km odl. transportu ponad 1km samochodami samowył. 10-15 t, przy przewozie po terenie lub drogach gruntowych. Grunt I-II </t>
  </si>
  <si>
    <t>Roboty ziemne wykonywane ładowarkami kołowymi w hałdach z gruntu kat. I-II z transportem urobku samochodami samowyład. 10-15 t na odl. do 1 km (wykonanie skarp nasypów gruntem z dokopu)  w km 0+420,20 - 1+235,00</t>
  </si>
  <si>
    <t xml:space="preserve">Roboty ziemne wykonywane ładowarkami kołowymi w hałdach z gruntu niewysadzinowego kat. I-II z transportem urobku samochodami samowyład. 10-15 t na odl. do 1 km (wykonanie warstwy wyrównawczej pod konstrukcje jezdni oraz poboczy gruntem niewysadzinowym z dokopu)  w km 0+420,20 - 1+235,00 </t>
  </si>
  <si>
    <t>Roboty ziemne wykonywane mechanicznie - wykopy w gruncie kat. I-II z transportem urobku na nasyp na odległość do 1,00 km z uformowaniem i wyrównaniem skarp na nasypie (wykonanie warstwy wyrównawczej oraz skarp nasypów z urobku pozyskanego z profilowania istniejącej nawierzchni z transportem)  w km 0+420,20 - 1+235,00</t>
  </si>
  <si>
    <t>Roboty ziemne poprzeczne wykonywane mechanicznie wykopy oraz przekopy w gruntach kat. I-II z uformowaniem i wyrównaniem skarp na nasypie (wykonanie warstwy wyrównawczej oraz skarp nasypów z urobku pozyskanego z profilowania istniejącej nawierzchni - zużycie na miejscu) w km 0+420,20 - 1+235,00</t>
  </si>
  <si>
    <t xml:space="preserve">Roboty ziemne </t>
  </si>
  <si>
    <t>Razem netto Roboty przygotowawcze</t>
  </si>
  <si>
    <t xml:space="preserve">Roboty ziemne wykonywane ładowarkami kołowymi w ziemi w hałdach z transportem urobku samochodami samowyład. 10-15 t na odkład na odl. do 1 km. Grunt kat. I-II </t>
  </si>
  <si>
    <t xml:space="preserve">Mechaniczne usuniecie warstwy ziemi urodzajnej (humusu) o grubości warstwy do 10,00 cm za pomocą spycharek w km 0+420,20 - 1+235,00. Grunt kategorii I-II </t>
  </si>
  <si>
    <t xml:space="preserve">km </t>
  </si>
  <si>
    <t xml:space="preserve">Odtworzenie trasy i punktów wysokościowych w terenie równinnym dla robót liniowych oraz wykonanie inwentaryzacji powykonawczej w km 0+420,20 - 1+235,00 </t>
  </si>
  <si>
    <t xml:space="preserve">Roboty przygotowawcze </t>
  </si>
  <si>
    <t>Wartość netto</t>
  </si>
  <si>
    <t>Cena jedn.</t>
  </si>
  <si>
    <t>Obmiar</t>
  </si>
  <si>
    <t>jedn. miary</t>
  </si>
  <si>
    <t>Opis</t>
  </si>
  <si>
    <t>Lp.</t>
  </si>
  <si>
    <r>
      <t xml:space="preserve">3. Rozbudowa drogi gminnej Nr 301017W relacji Jeżewo Wesel - Unieck Kolonia oznaczonej nr ewid. działek 61, 62, 8, 14/12, 15/2 w miejscowości Jeżewo Wesel oraz na działce nr ewid. 34 w miejscowości Unieck w km </t>
    </r>
    <r>
      <rPr>
        <b/>
        <sz val="11"/>
        <color rgb="FFFF0000"/>
        <rFont val="Times New Roman"/>
        <family val="1"/>
        <charset val="238"/>
      </rPr>
      <t>od 0+420,20 do 1+235,00 (długość odcinka 814,80 m)</t>
    </r>
  </si>
  <si>
    <t xml:space="preserve">Montaż barier ochronnych stalowych jednostronnych SP-05/4 (słupek co 4m) wraz z zakończeniami (skosami) </t>
  </si>
  <si>
    <t xml:space="preserve">Pionowe znaki drogowe - tabliczki do znaków drogowych (T) </t>
  </si>
  <si>
    <t xml:space="preserve">Uziomy powierzchniowe i prętowe w instalacji odgromowej. Mechaniczne pogrążenie uziomów pionowych prętowych w gruncie kategorii I-II </t>
  </si>
  <si>
    <t>Razem netto roboty wykończeniowe i towarzyszące</t>
  </si>
  <si>
    <t xml:space="preserve">Humusowanie skarp z obsianiem, przy grubości warstwy humusu 5,00 cm 0+000,00 - 0+750,10 </t>
  </si>
  <si>
    <t>Razem netto Nawierzchnia poboczy</t>
  </si>
  <si>
    <t xml:space="preserve">Wykonanie nawierzchni zjazdów z kruszywa łamanego 0/31,5 mm stabilizowanego mechanicznie o szer. zmiennej  wraz z profilowaniem i zagęszczeniem, grub. warstwy po zagęszczeniu 10,00 cm w km 0+000,00 - 0+750,10 </t>
  </si>
  <si>
    <t>Wykonanie nawierzchni obustronnych poboczy z kruszywa łamanego 0/31,5 mm stabilizowanego mechanicznie o szer. 0,75 m wraz z profilowaniem i zagęszczeniem, grub. warstwy po zagęszczeniu 10,00 cm w km 0+000,00 - 0+750,10</t>
  </si>
  <si>
    <t>Wykonanie nawierzchni z mieszanki mineralnoasfaltowej - warstwa wiążąca AC 16 W 50/70 wg PNEN-13108-1 o szer. 4,00 m i grub. warstwy po zagęszczeniu 5,00 cm w km 0+000,00 - 0+750,10. Transport mieszanki samochodem samowyład. 10-15 t samochodem samowyład. 10-15 t</t>
  </si>
  <si>
    <t>Skropienie nawierzchni drogowych asfaltem emulsją asfaltową szybkorozpadową w ilości 0,50 kg/m2 w km 0+000,00 - 0+750,10</t>
  </si>
  <si>
    <t xml:space="preserve">Mechaniczne oczyszczenie nawierzchni drogowych ulepszonych z kruszywa w km 0+000,00 - 0+750,10 </t>
  </si>
  <si>
    <t xml:space="preserve">Mechaniczne wykonanie przy użyciu rozkładarki mas bitumicznych i zagęszczenie podbudowy zasadniczej z mieszanki niezwiązanej z kruszywa C90/3 (kruszywo łamane frakcji 0/31,5 mm), grubość warstwy po zagęszczeniu 20 cm w km 0+000,00 - 0+750,10 </t>
  </si>
  <si>
    <t xml:space="preserve">Mechaniczne wykonanie i zagęszczenie warstwy mrozoochronnej z kruszywa naturalnego niewysadzinowego (piasek) o CBR &gt; 25%  na całej szerokości jezdni i zjazdów, grub. warstwy po zagęszczeniu 10,00 cm w km 0+010,00 - 0+740,10 </t>
  </si>
  <si>
    <t xml:space="preserve">Mechaniczne wykonanie i zagęszczenie warstwy mrozoochronnej z kruszywa naturalnego niewysadzinowego (piasek) o CBR &gt; 25% na całej szerokości jezdni, grub. warstwy po zagęszczeniu 20,00 cm w km 0+000,00 - 0+010,00 oraz w km 0+0+740,10 - 0+0+750,10 </t>
  </si>
  <si>
    <t xml:space="preserve">m2 </t>
  </si>
  <si>
    <t xml:space="preserve">Plantowanie (obrobienie na czysto) powierzchni skarp i korony nasypów w km 0+000,00 - 0+750,10. Grunt kategorii I-II </t>
  </si>
  <si>
    <t xml:space="preserve">Roboty ziemne polegające na mechanicznym formowaniu i zagęszczaniu nasypów z gruntów niewysadzinowych kat. I-II pozyskanych z dokopu w km 0+000,00 - 0+750,10 </t>
  </si>
  <si>
    <t>Roboty ziemne wykonywane ładowarkami kołowymi w hałdach z gruntu kat. I-II z transportem urobku samochodami samowyład. 10-15 t na odl. do 1 km (wykonanie skarp nasypów gruntem z dokopu)  w km 0+000,00 - 0+750,10</t>
  </si>
  <si>
    <t xml:space="preserve">Roboty ziemne wykonywane ładowarkami kołowymi w hałdach z gruntu niewysadzinowego kat. I-II z transportem urobku samochodami samowyład. 10-15 t na odl. do 1 km (wykonanie warstwy wyrównawczej pod konstrukcje jezdni oraz poboczy gruntem niewysadzinowym z dokopu)  w km 0+000,00 - 0+750,10 </t>
  </si>
  <si>
    <t>Roboty ziemne wykonywane mechanicznie - wykopy w gruncie kat. I-II z transportem urobku na nasyp na odległość do 1,00 km z uformowaniem i wyrównaniem skarp na nasypie (wykonanie warstwy wyrównawczej oraz skarp nasypów z urobku pozyskanego z profilowania istniejącej nawierzchni z transportem)  w km 0+000,00 - 0+750,10</t>
  </si>
  <si>
    <t>Roboty ziemne poprzeczne wykonywane mechanicznie - wykopy oraz przekopy w gruntach kat. I-II z uformowaniem i wyrównaniem skarp na nasypie (wykonanie warstwy wyrównawczej oraz skarp nasypów z urobku pozyskanego z profilowania istniejącej nawierzchni - zużycie na miejscu) w km 0+000,00 - 0+750,10</t>
  </si>
  <si>
    <t xml:space="preserve">Czyszczenie przepustu w km 0+308,50 o średnicy 1,00 m ,grubość namułu w cm do 50% jego średnicy </t>
  </si>
  <si>
    <t xml:space="preserve">ha </t>
  </si>
  <si>
    <t xml:space="preserve">Mechaniczne karczowanie krzaków i podszycia, rzadkich 10-30% powierzchni oraz podkrzesanie korony drzew w km 0+000,00 - 0+750,10 strona lewa i prawa </t>
  </si>
  <si>
    <t xml:space="preserve">Cięcie mechaniczne nawierzchni asfaltowo-betonowej przecinarką w km 0+750,10. Głębokość cięcia do 5 cm </t>
  </si>
  <si>
    <t xml:space="preserve">Wywiezienie gruzu z terenu rozbiórki przy mechanicznym załadunku i wyładunku. Nakłady uzupełniające na każdy dalszy rozpoczęty km odl. transportu ponad 1 km </t>
  </si>
  <si>
    <t xml:space="preserve">Wywiezienie gruzu z terenu rozbiórki przy mechanicznym załadowaniu i wyładowaniu. Transport samochodem samowyładowczym na odległość 1 km </t>
  </si>
  <si>
    <t xml:space="preserve">Mechaniczne rozebranie nawierzchni z mas mineralnobitumicznych (frezowanie) o grubości 5 cm w km 0+750,10 </t>
  </si>
  <si>
    <t xml:space="preserve">Mechaniczne usuniecie warstwy ziemi urodzajnej (humusu) o grubości warstwy do 10,00 cm za pomocą spycharek w km 0+000,00 - 0+750,10. Grunt kategorii I-II </t>
  </si>
  <si>
    <t xml:space="preserve">Odtworzenie trasy i punktów wysokościowych w terenie równinnym dla robót liniowych oraz wykonanie inwentaryzacji powykonawczej w km 0+000,00 - 0+750,10 </t>
  </si>
  <si>
    <r>
      <t xml:space="preserve">2. Przebudowa drogi gminnej Nr 301017W relacji Jeżewo Wesel - Unieck Kolonia oznaczonej nr ewid. działki 8 w miejscowości Jeżewo Wesel w km </t>
    </r>
    <r>
      <rPr>
        <b/>
        <sz val="11"/>
        <color rgb="FFFF0000"/>
        <rFont val="Times New Roman"/>
        <family val="1"/>
        <charset val="238"/>
      </rPr>
      <t>od 0+000,00 do 0+750,10 (długość odcinka 750,10 m)</t>
    </r>
  </si>
  <si>
    <t xml:space="preserve">Humusowanie skarp z obsianiem, przy grubości warstwy humusu 5,00 cm 0+000,00 - 0+420,20 </t>
  </si>
  <si>
    <t xml:space="preserve">Wykonanie nawierzchni zjazdów z kruszywa łamanego 0/31,5 mm stabilizowanego mechanicznie o szer. zmiennej  wraz z profilowaniem i zagęszczeniem, grub. warstwy po zagęszczeniu 10,00 cm w km 0+000,00 - 0+420,20 </t>
  </si>
  <si>
    <t>Wykonanie nawierzchni obustronnych poboczy z kruszywa łamanego 0/31,5 mm stabilizowanego mechanicznie o szer. 0,75 m wraz z profilowaniem i zagęszczeniem, grub. warstwy po zagęszczeniu 10,00 cm w km 0+000,00 - 0+420,20</t>
  </si>
  <si>
    <t xml:space="preserve">Wykonanie nawierzchni z mieszanki mineralnoasfaltowej - warstwa ścieralna AC 11 S 50/70 wg PNEN-13108-1 o szer. 4,00 m i grub. warstwy po zagęszczeniu 4,00 cm w km 0+000,00 - 0+420,20. Transport mieszanki samochodem samowyład.10-15 t </t>
  </si>
  <si>
    <t>Skropienie nawierzchni drogowych asfaltem emulsją asfaltową szybkorozpadową w ilości 0,50 kg/m2 w km 0+000,00 - 0+420,20</t>
  </si>
  <si>
    <t xml:space="preserve">Mechaniczne oczyszczenie nawierzchni drogowych ulepszonych z bitumu w km 0+000,00 - 0+420,20 </t>
  </si>
  <si>
    <t xml:space="preserve">Wykonanie nawierzchni z mieszanki mineralnoasfaltowej - warstwa wiążąca AC 16 W o szer. 4,12 m i grub. warstwy po zagęszczeniu 4,00 cm w km 0+000,00 - 0+420,20. Transport mieszanki samochodem samowyład.10-15 t </t>
  </si>
  <si>
    <t xml:space="preserve">Mechaniczne oczyszczenie nawierzchni drogowych ulepszonych z betonu w km 0+000,00 - 0+420,20 </t>
  </si>
  <si>
    <t xml:space="preserve">Wykonanie podbudowy z kruszywa stabilizowanego cementem o wytrzymałości Rm = 5,00 MPa, mieszarką bezpośrednio w korycie drogi wraz z pielęgnacją na całej szerokości drogi, grub. warstwy po zagęszczeniu 16,00 cm w km 0+000,00 - 0+420,20 </t>
  </si>
  <si>
    <t xml:space="preserve">Profilowanie i zagęszczenie podbudowy żwirowej, wykonywane mechanicznie, przy użyciu walca wibracyjnego w km 0+000,00 - 0+420,20 </t>
  </si>
  <si>
    <t>Dowóz kruszywa naturalnego frakcji 0/31,5 mm (pospółka żwirowa) do stabilizacji cementem na całej szerokości drogi, grub. warstwy po zagęszczeniu 16,00 cm w km 0+000,00 - 0+420,20</t>
  </si>
  <si>
    <t xml:space="preserve">Wykonanie warstwy odsączającej z piasku mechanicznie wraz z profilowaniem i zagęszczeniem na całej szerokości jezdni w km 0+000,00 - 0+010,00 oraz w km 0+410,20 - 0+420,20 oraz zjazdów w km  0+000,00 - 0+420,20 , grub. warstwy po zagęszczeniu 10,00 cm </t>
  </si>
  <si>
    <t xml:space="preserve">Plantowanie (obrobienie na czysto) powierzchni skarp i korony nasypów w km 0+000,00 - 0+420,20. Grunt kategorii I-II </t>
  </si>
  <si>
    <t xml:space="preserve">Roboty ziemne polegające na mechanicznym formowaniu i zagęszczaniu nasypów z gruntów niewysadzinowych kat. I-II pozyskanych z dokopu w km 0+000,00 - 0+420,20 </t>
  </si>
  <si>
    <t>Roboty ziemne wykonywane ładowarkami kołowymi w hałdach z gruntu kat. I-II z transportem urobku samochodami samowyład. 10-15 t na odl. do 1 km (wykonanie skarp nasypów gruntem z dokopu)  w km 0+000,00 - 0+420,20</t>
  </si>
  <si>
    <t xml:space="preserve">Roboty ziemne wykonywane ładowarkami kołowymi w hałdach z gruntu niewysadzinowego kat. I-II z transportem urobku samochodami samowyład. 10-15 t na odl. do 1 km (wykonanie warstwy wyrównawczej pod konstrukcje jezdni oraz poboczy gruntem niewysadzinowym z dokopu)  w km 0+000,00 - 0+420,20 </t>
  </si>
  <si>
    <t>Roboty ziemne wykonywane mechanicznie - wykopy w gruncie kat. I-II z transportem urobku na nasyp na odległość do 1,00 km z uformowaniem i wyrównaniem skarp na nasypie (wykonanie warstwy wyrównawczej oraz skarp nasypów z urobku pozyskanego z profilowania istniejącej nawierzchni z transportem)  w km 0+000,00 - 0+420,20</t>
  </si>
  <si>
    <t>Roboty ziemne poprzeczne wykonywane mechanicznie wykopy oraz przekopy w gruntach kat. I-II z uformowaniem i wyrównaniem skarp na nasypie (wykonanie warstwy wyrównawczej oraz skarp nasypów z urobku pozyskanego z profilowania istniejącej nawierzchni - zużycie na miejscu) w km 0+000,00 - 0+420,20</t>
  </si>
  <si>
    <t xml:space="preserve">Cięcie mechaniczne nawierzchni asfaltowo-betonowej przecinarką w km 0+000,00. Głębokość cięcia do 4 cm </t>
  </si>
  <si>
    <t>Wywiezienie gruzu z terenu rozbiórki przy mechanicznym załadunku i wyładunku.Nakłady uzupełniające na każdy dalszy rozpoczęty km odl.transportu ponad 1 km</t>
  </si>
  <si>
    <t xml:space="preserve">Mechaniczne rozebranie nawierzchni z mas mineralnobitumicznych (frezowanie) o grubości 5 cm w km 0+000,00 </t>
  </si>
  <si>
    <t xml:space="preserve">Mechaniczne usuniecie warstwy ziemi urodzajnej (humusu) o grubości warstwy do 10,00 cm za pomocą spycharek w km 0+000,00 - 0+420,20. Grunt kategorii I-II </t>
  </si>
  <si>
    <t xml:space="preserve">Odtworzenie trasy i punktów wysokościowych w terenie równinnym dla robót liniowych oraz wykonanie inwentaryzacji powykonawczej w km 0+000,00 - 0+420,20 </t>
  </si>
  <si>
    <r>
      <t xml:space="preserve">1. Przebudowa drogi gminnej Nr 301017W relacji Jeżewo Wesel - Unieck Kolonia oznaczonej nr ewid. działek 61 i 62 w miejscowości Jeżewo Wesel w km </t>
    </r>
    <r>
      <rPr>
        <b/>
        <sz val="11"/>
        <color rgb="FFFF0000"/>
        <rFont val="Times New Roman"/>
        <family val="1"/>
        <charset val="238"/>
      </rPr>
      <t>od 0+000,00 do 0+420,20 (długość odcinka 420,20 m)</t>
    </r>
  </si>
  <si>
    <t xml:space="preserve">Zestawienie cenowe - Formularz ofertowy  </t>
  </si>
  <si>
    <t>Załącznik Nr 2.3 (dla części III) do SIWZ</t>
  </si>
  <si>
    <t>RRG.271.1.2020.GB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</si>
</sst>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164" fontId="0" fillId="0" borderId="0" xfId="0" applyNumberFormat="1" applyAlignment="1">
      <alignment horizontal="right" vertic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justify" vertical="justify"/>
    </xf>
    <xf numFmtId="0" fontId="1" fillId="0" borderId="0" xfId="0" applyFont="1" applyBorder="1" applyAlignment="1">
      <alignment horizontal="justify" vertical="justify"/>
    </xf>
    <xf numFmtId="164" fontId="3" fillId="2" borderId="1" xfId="0" applyNumberFormat="1" applyFont="1" applyFill="1" applyBorder="1" applyAlignment="1">
      <alignment horizontal="right" vertical="center"/>
    </xf>
    <xf numFmtId="164" fontId="0" fillId="0" borderId="0" xfId="0" applyNumberFormat="1"/>
    <xf numFmtId="164" fontId="4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right" vertical="center" wrapText="1"/>
    </xf>
    <xf numFmtId="164" fontId="8" fillId="0" borderId="6" xfId="0" applyNumberFormat="1" applyFont="1" applyBorder="1" applyAlignment="1">
      <alignment horizontal="righ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justify" wrapText="1"/>
    </xf>
    <xf numFmtId="0" fontId="7" fillId="0" borderId="8" xfId="0" applyFont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right" vertical="center" wrapText="1"/>
    </xf>
    <xf numFmtId="0" fontId="8" fillId="0" borderId="6" xfId="0" applyFont="1" applyBorder="1" applyAlignment="1">
      <alignment vertical="justify" wrapText="1"/>
    </xf>
    <xf numFmtId="164" fontId="10" fillId="2" borderId="6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4" fontId="0" fillId="0" borderId="0" xfId="0" applyNumberFormat="1"/>
    <xf numFmtId="164" fontId="7" fillId="0" borderId="2" xfId="0" applyNumberFormat="1" applyFont="1" applyBorder="1" applyAlignment="1">
      <alignment horizontal="right" vertical="center" wrapText="1"/>
    </xf>
    <xf numFmtId="164" fontId="7" fillId="0" borderId="6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4" fontId="10" fillId="5" borderId="6" xfId="0" applyNumberFormat="1" applyFont="1" applyFill="1" applyBorder="1" applyAlignment="1">
      <alignment horizontal="center" vertical="center" wrapText="1"/>
    </xf>
    <xf numFmtId="4" fontId="10" fillId="5" borderId="6" xfId="0" applyNumberFormat="1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2" borderId="8" xfId="0" applyFont="1" applyFill="1" applyBorder="1" applyAlignment="1">
      <alignment horizontal="right" vertical="center" wrapText="1"/>
    </xf>
    <xf numFmtId="0" fontId="7" fillId="2" borderId="9" xfId="0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12" fillId="4" borderId="8" xfId="0" applyFont="1" applyFill="1" applyBorder="1" applyAlignment="1">
      <alignment horizontal="left" vertical="justify" wrapText="1"/>
    </xf>
    <xf numFmtId="0" fontId="12" fillId="4" borderId="9" xfId="0" applyFont="1" applyFill="1" applyBorder="1" applyAlignment="1">
      <alignment horizontal="left" vertical="justify" wrapText="1"/>
    </xf>
    <xf numFmtId="0" fontId="12" fillId="4" borderId="7" xfId="0" applyFont="1" applyFill="1" applyBorder="1" applyAlignment="1">
      <alignment horizontal="left" vertical="justify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3" borderId="11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righ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left" vertical="justify" wrapText="1"/>
    </xf>
    <xf numFmtId="0" fontId="7" fillId="0" borderId="9" xfId="0" applyFont="1" applyBorder="1" applyAlignment="1">
      <alignment horizontal="left" vertical="justify" wrapText="1"/>
    </xf>
    <xf numFmtId="0" fontId="7" fillId="0" borderId="7" xfId="0" applyFont="1" applyBorder="1" applyAlignment="1">
      <alignment horizontal="left" vertical="justify" wrapText="1"/>
    </xf>
    <xf numFmtId="0" fontId="0" fillId="0" borderId="12" xfId="0" applyBorder="1" applyAlignment="1">
      <alignment horizontal="center"/>
    </xf>
    <xf numFmtId="0" fontId="1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1"/>
  <sheetViews>
    <sheetView tabSelected="1" view="pageBreakPreview" zoomScaleNormal="100" zoomScaleSheetLayoutView="100" workbookViewId="0">
      <selection activeCell="D2" sqref="D2:F2"/>
    </sheetView>
  </sheetViews>
  <sheetFormatPr defaultRowHeight="14.4" x14ac:dyDescent="0.3"/>
  <cols>
    <col min="1" max="1" width="5.44140625" style="3" customWidth="1"/>
    <col min="2" max="2" width="57.6640625" style="4" customWidth="1"/>
    <col min="3" max="3" width="8.5546875" style="3" customWidth="1"/>
    <col min="4" max="4" width="9.109375" style="2"/>
    <col min="5" max="5" width="10.88671875" style="1" customWidth="1"/>
    <col min="6" max="6" width="19.109375" style="1" customWidth="1"/>
    <col min="8" max="8" width="10.88671875" bestFit="1" customWidth="1"/>
  </cols>
  <sheetData>
    <row r="1" spans="1:8" ht="15.6" x14ac:dyDescent="0.3">
      <c r="D1" s="63" t="s">
        <v>127</v>
      </c>
      <c r="E1" s="63"/>
      <c r="F1" s="63"/>
    </row>
    <row r="2" spans="1:8" ht="15.6" x14ac:dyDescent="0.3">
      <c r="D2" s="63" t="s">
        <v>128</v>
      </c>
      <c r="E2" s="63"/>
      <c r="F2" s="63"/>
    </row>
    <row r="7" spans="1:8" ht="20.399999999999999" x14ac:dyDescent="0.3">
      <c r="A7" s="64" t="s">
        <v>126</v>
      </c>
      <c r="B7" s="64"/>
      <c r="C7" s="64"/>
      <c r="D7" s="64"/>
      <c r="E7" s="64"/>
      <c r="F7" s="64"/>
    </row>
    <row r="8" spans="1:8" x14ac:dyDescent="0.3">
      <c r="A8" s="62"/>
      <c r="B8" s="62"/>
      <c r="C8" s="62"/>
      <c r="D8" s="62"/>
      <c r="E8" s="62"/>
      <c r="F8" s="62"/>
    </row>
    <row r="9" spans="1:8" ht="45" customHeight="1" x14ac:dyDescent="0.3">
      <c r="A9" s="65" t="s">
        <v>125</v>
      </c>
      <c r="B9" s="65"/>
      <c r="C9" s="65"/>
      <c r="D9" s="65"/>
      <c r="E9" s="65"/>
      <c r="F9" s="65"/>
    </row>
    <row r="10" spans="1:8" ht="26.25" customHeight="1" x14ac:dyDescent="0.3">
      <c r="A10" s="32" t="s">
        <v>69</v>
      </c>
      <c r="B10" s="31" t="s">
        <v>68</v>
      </c>
      <c r="C10" s="30" t="s">
        <v>67</v>
      </c>
      <c r="D10" s="29" t="s">
        <v>66</v>
      </c>
      <c r="E10" s="28" t="s">
        <v>65</v>
      </c>
      <c r="F10" s="28" t="s">
        <v>64</v>
      </c>
    </row>
    <row r="11" spans="1:8" x14ac:dyDescent="0.3">
      <c r="A11" s="17">
        <v>1</v>
      </c>
      <c r="B11" s="39" t="s">
        <v>63</v>
      </c>
      <c r="C11" s="40"/>
      <c r="D11" s="40"/>
      <c r="E11" s="40"/>
      <c r="F11" s="41"/>
    </row>
    <row r="12" spans="1:8" ht="41.4" x14ac:dyDescent="0.3">
      <c r="A12" s="15">
        <v>1</v>
      </c>
      <c r="B12" s="16" t="s">
        <v>124</v>
      </c>
      <c r="C12" s="13" t="s">
        <v>61</v>
      </c>
      <c r="D12" s="12">
        <v>0.42</v>
      </c>
      <c r="E12" s="11"/>
      <c r="F12" s="11">
        <f t="shared" ref="F12:F18" si="0">ROUND(D12*E12,2)</f>
        <v>0</v>
      </c>
      <c r="H12" s="7"/>
    </row>
    <row r="13" spans="1:8" ht="41.4" x14ac:dyDescent="0.3">
      <c r="A13" s="15">
        <v>2</v>
      </c>
      <c r="B13" s="16" t="s">
        <v>123</v>
      </c>
      <c r="C13" s="13" t="s">
        <v>27</v>
      </c>
      <c r="D13" s="12">
        <v>374.21</v>
      </c>
      <c r="E13" s="11"/>
      <c r="F13" s="11">
        <f t="shared" si="0"/>
        <v>0</v>
      </c>
      <c r="H13" s="7"/>
    </row>
    <row r="14" spans="1:8" ht="41.4" x14ac:dyDescent="0.3">
      <c r="A14" s="15">
        <v>3</v>
      </c>
      <c r="B14" s="16" t="s">
        <v>59</v>
      </c>
      <c r="C14" s="13" t="s">
        <v>22</v>
      </c>
      <c r="D14" s="12">
        <v>32.1</v>
      </c>
      <c r="E14" s="11"/>
      <c r="F14" s="11">
        <f t="shared" si="0"/>
        <v>0</v>
      </c>
      <c r="H14" s="7"/>
    </row>
    <row r="15" spans="1:8" ht="30" customHeight="1" x14ac:dyDescent="0.3">
      <c r="A15" s="15">
        <v>4</v>
      </c>
      <c r="B15" s="16" t="s">
        <v>122</v>
      </c>
      <c r="C15" s="13" t="s">
        <v>27</v>
      </c>
      <c r="D15" s="12">
        <v>17.5</v>
      </c>
      <c r="E15" s="11"/>
      <c r="F15" s="11">
        <f t="shared" si="0"/>
        <v>0</v>
      </c>
      <c r="H15" s="7"/>
    </row>
    <row r="16" spans="1:8" ht="41.4" x14ac:dyDescent="0.3">
      <c r="A16" s="15">
        <v>5</v>
      </c>
      <c r="B16" s="16" t="s">
        <v>97</v>
      </c>
      <c r="C16" s="13" t="s">
        <v>22</v>
      </c>
      <c r="D16" s="12">
        <v>0.88</v>
      </c>
      <c r="E16" s="11"/>
      <c r="F16" s="11">
        <f t="shared" si="0"/>
        <v>0</v>
      </c>
      <c r="H16" s="7"/>
    </row>
    <row r="17" spans="1:8" ht="41.4" x14ac:dyDescent="0.3">
      <c r="A17" s="15">
        <v>6</v>
      </c>
      <c r="B17" s="16" t="s">
        <v>121</v>
      </c>
      <c r="C17" s="13" t="s">
        <v>22</v>
      </c>
      <c r="D17" s="12">
        <v>0.88</v>
      </c>
      <c r="E17" s="11"/>
      <c r="F17" s="11">
        <f t="shared" si="0"/>
        <v>0</v>
      </c>
      <c r="H17" s="7"/>
    </row>
    <row r="18" spans="1:8" ht="27.6" x14ac:dyDescent="0.3">
      <c r="A18" s="15">
        <v>7</v>
      </c>
      <c r="B18" s="16" t="s">
        <v>120</v>
      </c>
      <c r="C18" s="13" t="s">
        <v>18</v>
      </c>
      <c r="D18" s="12">
        <v>4</v>
      </c>
      <c r="E18" s="11"/>
      <c r="F18" s="11">
        <f t="shared" si="0"/>
        <v>0</v>
      </c>
      <c r="H18" s="7"/>
    </row>
    <row r="19" spans="1:8" x14ac:dyDescent="0.3">
      <c r="A19" s="42" t="s">
        <v>58</v>
      </c>
      <c r="B19" s="43"/>
      <c r="C19" s="43"/>
      <c r="D19" s="43"/>
      <c r="E19" s="44"/>
      <c r="F19" s="18">
        <f>SUM(F12:F18)</f>
        <v>0</v>
      </c>
      <c r="H19" s="7"/>
    </row>
    <row r="20" spans="1:8" x14ac:dyDescent="0.3">
      <c r="A20" s="17">
        <v>2</v>
      </c>
      <c r="B20" s="39" t="s">
        <v>57</v>
      </c>
      <c r="C20" s="40"/>
      <c r="D20" s="40"/>
      <c r="E20" s="40"/>
      <c r="F20" s="41"/>
      <c r="H20" s="7"/>
    </row>
    <row r="21" spans="1:8" ht="73.5" customHeight="1" x14ac:dyDescent="0.3">
      <c r="A21" s="15">
        <v>8</v>
      </c>
      <c r="B21" s="16" t="s">
        <v>119</v>
      </c>
      <c r="C21" s="13" t="s">
        <v>22</v>
      </c>
      <c r="D21" s="12">
        <v>13.99</v>
      </c>
      <c r="E21" s="11"/>
      <c r="F21" s="11">
        <f t="shared" ref="F21:F28" si="1">ROUND(D21*E21,2)</f>
        <v>0</v>
      </c>
      <c r="H21" s="7"/>
    </row>
    <row r="22" spans="1:8" ht="93.75" customHeight="1" x14ac:dyDescent="0.3">
      <c r="A22" s="15">
        <v>9</v>
      </c>
      <c r="B22" s="16" t="s">
        <v>118</v>
      </c>
      <c r="C22" s="13" t="s">
        <v>22</v>
      </c>
      <c r="D22" s="12">
        <v>72.02</v>
      </c>
      <c r="E22" s="11"/>
      <c r="F22" s="11">
        <f t="shared" si="1"/>
        <v>0</v>
      </c>
      <c r="H22" s="7"/>
    </row>
    <row r="23" spans="1:8" ht="69" x14ac:dyDescent="0.3">
      <c r="A23" s="15">
        <v>10</v>
      </c>
      <c r="B23" s="16" t="s">
        <v>117</v>
      </c>
      <c r="C23" s="13" t="s">
        <v>22</v>
      </c>
      <c r="D23" s="12">
        <v>88.26</v>
      </c>
      <c r="E23" s="11"/>
      <c r="F23" s="11">
        <f t="shared" si="1"/>
        <v>0</v>
      </c>
      <c r="H23" s="7"/>
    </row>
    <row r="24" spans="1:8" ht="41.4" x14ac:dyDescent="0.3">
      <c r="A24" s="15">
        <v>11</v>
      </c>
      <c r="B24" s="16" t="s">
        <v>52</v>
      </c>
      <c r="C24" s="13" t="s">
        <v>22</v>
      </c>
      <c r="D24" s="12">
        <v>88.26</v>
      </c>
      <c r="E24" s="11"/>
      <c r="F24" s="11">
        <f t="shared" si="1"/>
        <v>0</v>
      </c>
      <c r="H24" s="7"/>
    </row>
    <row r="25" spans="1:8" ht="55.2" x14ac:dyDescent="0.3">
      <c r="A25" s="15">
        <v>12</v>
      </c>
      <c r="B25" s="16" t="s">
        <v>116</v>
      </c>
      <c r="C25" s="13" t="s">
        <v>22</v>
      </c>
      <c r="D25" s="12">
        <v>27.06</v>
      </c>
      <c r="E25" s="11"/>
      <c r="F25" s="11">
        <f t="shared" si="1"/>
        <v>0</v>
      </c>
      <c r="H25" s="7"/>
    </row>
    <row r="26" spans="1:8" ht="41.4" x14ac:dyDescent="0.3">
      <c r="A26" s="15">
        <v>13</v>
      </c>
      <c r="B26" s="16" t="s">
        <v>52</v>
      </c>
      <c r="C26" s="13" t="s">
        <v>22</v>
      </c>
      <c r="D26" s="12">
        <v>27.06</v>
      </c>
      <c r="E26" s="11"/>
      <c r="F26" s="11">
        <f t="shared" si="1"/>
        <v>0</v>
      </c>
      <c r="H26" s="7"/>
    </row>
    <row r="27" spans="1:8" ht="41.4" x14ac:dyDescent="0.3">
      <c r="A27" s="15">
        <v>14</v>
      </c>
      <c r="B27" s="16" t="s">
        <v>115</v>
      </c>
      <c r="C27" s="13" t="s">
        <v>22</v>
      </c>
      <c r="D27" s="12">
        <v>201.33</v>
      </c>
      <c r="E27" s="11"/>
      <c r="F27" s="11">
        <f t="shared" si="1"/>
        <v>0</v>
      </c>
      <c r="H27" s="7"/>
    </row>
    <row r="28" spans="1:8" ht="27.6" x14ac:dyDescent="0.3">
      <c r="A28" s="15">
        <v>15</v>
      </c>
      <c r="B28" s="16" t="s">
        <v>114</v>
      </c>
      <c r="C28" s="13" t="s">
        <v>27</v>
      </c>
      <c r="D28" s="12">
        <v>239.4</v>
      </c>
      <c r="E28" s="11"/>
      <c r="F28" s="11">
        <f t="shared" si="1"/>
        <v>0</v>
      </c>
      <c r="H28" s="7"/>
    </row>
    <row r="29" spans="1:8" x14ac:dyDescent="0.3">
      <c r="A29" s="42" t="s">
        <v>49</v>
      </c>
      <c r="B29" s="43"/>
      <c r="C29" s="43"/>
      <c r="D29" s="43"/>
      <c r="E29" s="44"/>
      <c r="F29" s="18">
        <f>SUM(F21:F28)</f>
        <v>0</v>
      </c>
      <c r="H29" s="7"/>
    </row>
    <row r="30" spans="1:8" x14ac:dyDescent="0.3">
      <c r="A30" s="17">
        <v>3</v>
      </c>
      <c r="B30" s="39" t="s">
        <v>48</v>
      </c>
      <c r="C30" s="40"/>
      <c r="D30" s="40"/>
      <c r="E30" s="40"/>
      <c r="F30" s="41"/>
      <c r="H30" s="7"/>
    </row>
    <row r="31" spans="1:8" ht="69" x14ac:dyDescent="0.3">
      <c r="A31" s="15">
        <v>16</v>
      </c>
      <c r="B31" s="16" t="s">
        <v>113</v>
      </c>
      <c r="C31" s="13" t="s">
        <v>27</v>
      </c>
      <c r="D31" s="12">
        <v>267.06</v>
      </c>
      <c r="E31" s="11"/>
      <c r="F31" s="11">
        <f>ROUND(D31*E31,2)</f>
        <v>0</v>
      </c>
      <c r="H31" s="7"/>
    </row>
    <row r="32" spans="1:8" ht="41.4" x14ac:dyDescent="0.3">
      <c r="A32" s="15">
        <v>17</v>
      </c>
      <c r="B32" s="16" t="s">
        <v>112</v>
      </c>
      <c r="C32" s="13" t="s">
        <v>27</v>
      </c>
      <c r="D32" s="12">
        <v>1781.65</v>
      </c>
      <c r="E32" s="11"/>
      <c r="F32" s="11">
        <f>ROUND(D32*E32,2)</f>
        <v>0</v>
      </c>
      <c r="H32" s="7"/>
    </row>
    <row r="33" spans="1:8" ht="41.4" x14ac:dyDescent="0.3">
      <c r="A33" s="15">
        <v>18</v>
      </c>
      <c r="B33" s="16" t="s">
        <v>111</v>
      </c>
      <c r="C33" s="13" t="s">
        <v>27</v>
      </c>
      <c r="D33" s="12">
        <v>1781.65</v>
      </c>
      <c r="E33" s="11"/>
      <c r="F33" s="11">
        <f>ROUND(D33*E33,2)</f>
        <v>0</v>
      </c>
      <c r="H33" s="7"/>
    </row>
    <row r="34" spans="1:8" ht="55.2" x14ac:dyDescent="0.3">
      <c r="A34" s="15">
        <v>19</v>
      </c>
      <c r="B34" s="16" t="s">
        <v>110</v>
      </c>
      <c r="C34" s="13" t="s">
        <v>27</v>
      </c>
      <c r="D34" s="12">
        <v>1781.65</v>
      </c>
      <c r="E34" s="11"/>
      <c r="F34" s="11">
        <f>ROUND(D34*E34,2)</f>
        <v>0</v>
      </c>
      <c r="H34" s="7"/>
    </row>
    <row r="35" spans="1:8" x14ac:dyDescent="0.3">
      <c r="A35" s="42" t="s">
        <v>43</v>
      </c>
      <c r="B35" s="43"/>
      <c r="C35" s="43"/>
      <c r="D35" s="43"/>
      <c r="E35" s="44"/>
      <c r="F35" s="18">
        <f>SUM(F31:F34)</f>
        <v>0</v>
      </c>
      <c r="H35" s="7"/>
    </row>
    <row r="36" spans="1:8" x14ac:dyDescent="0.3">
      <c r="A36" s="17">
        <v>4</v>
      </c>
      <c r="B36" s="39" t="s">
        <v>42</v>
      </c>
      <c r="C36" s="40"/>
      <c r="D36" s="40"/>
      <c r="E36" s="40"/>
      <c r="F36" s="41"/>
      <c r="H36" s="7"/>
    </row>
    <row r="37" spans="1:8" ht="27.6" x14ac:dyDescent="0.3">
      <c r="A37" s="15">
        <v>20</v>
      </c>
      <c r="B37" s="16" t="s">
        <v>109</v>
      </c>
      <c r="C37" s="13" t="s">
        <v>27</v>
      </c>
      <c r="D37" s="12">
        <v>1731.22</v>
      </c>
      <c r="E37" s="11"/>
      <c r="F37" s="11">
        <f t="shared" ref="F37:F42" si="2">ROUND(D37*E37,2)</f>
        <v>0</v>
      </c>
      <c r="H37" s="7"/>
    </row>
    <row r="38" spans="1:8" ht="27.6" x14ac:dyDescent="0.3">
      <c r="A38" s="15">
        <v>21</v>
      </c>
      <c r="B38" s="16" t="s">
        <v>106</v>
      </c>
      <c r="C38" s="13" t="s">
        <v>27</v>
      </c>
      <c r="D38" s="12">
        <v>1731.22</v>
      </c>
      <c r="E38" s="11"/>
      <c r="F38" s="11">
        <f t="shared" si="2"/>
        <v>0</v>
      </c>
      <c r="H38" s="7"/>
    </row>
    <row r="39" spans="1:8" ht="55.2" x14ac:dyDescent="0.3">
      <c r="A39" s="15">
        <v>22</v>
      </c>
      <c r="B39" s="16" t="s">
        <v>108</v>
      </c>
      <c r="C39" s="13" t="s">
        <v>27</v>
      </c>
      <c r="D39" s="12">
        <v>1731.22</v>
      </c>
      <c r="E39" s="11"/>
      <c r="F39" s="11">
        <f t="shared" si="2"/>
        <v>0</v>
      </c>
      <c r="H39" s="7"/>
    </row>
    <row r="40" spans="1:8" ht="27.6" x14ac:dyDescent="0.3">
      <c r="A40" s="15">
        <v>23</v>
      </c>
      <c r="B40" s="16" t="s">
        <v>107</v>
      </c>
      <c r="C40" s="13" t="s">
        <v>27</v>
      </c>
      <c r="D40" s="12">
        <v>1700</v>
      </c>
      <c r="E40" s="11"/>
      <c r="F40" s="11">
        <f t="shared" si="2"/>
        <v>0</v>
      </c>
      <c r="H40" s="7"/>
    </row>
    <row r="41" spans="1:8" ht="27.6" x14ac:dyDescent="0.3">
      <c r="A41" s="15">
        <v>24</v>
      </c>
      <c r="B41" s="16" t="s">
        <v>106</v>
      </c>
      <c r="C41" s="13" t="s">
        <v>27</v>
      </c>
      <c r="D41" s="12">
        <v>1700</v>
      </c>
      <c r="E41" s="11"/>
      <c r="F41" s="11">
        <f t="shared" si="2"/>
        <v>0</v>
      </c>
      <c r="H41" s="7"/>
    </row>
    <row r="42" spans="1:8" ht="55.2" x14ac:dyDescent="0.3">
      <c r="A42" s="15">
        <v>25</v>
      </c>
      <c r="B42" s="16" t="s">
        <v>105</v>
      </c>
      <c r="C42" s="13" t="s">
        <v>27</v>
      </c>
      <c r="D42" s="12">
        <v>1700</v>
      </c>
      <c r="E42" s="11"/>
      <c r="F42" s="11">
        <f t="shared" si="2"/>
        <v>0</v>
      </c>
      <c r="H42" s="7"/>
    </row>
    <row r="43" spans="1:8" x14ac:dyDescent="0.3">
      <c r="A43" s="42" t="s">
        <v>36</v>
      </c>
      <c r="B43" s="43"/>
      <c r="C43" s="43"/>
      <c r="D43" s="43"/>
      <c r="E43" s="44"/>
      <c r="F43" s="18">
        <f>SUM(F37:F42)</f>
        <v>0</v>
      </c>
      <c r="H43" s="7"/>
    </row>
    <row r="44" spans="1:8" x14ac:dyDescent="0.3">
      <c r="A44" s="17">
        <v>5</v>
      </c>
      <c r="B44" s="39" t="s">
        <v>35</v>
      </c>
      <c r="C44" s="40"/>
      <c r="D44" s="40"/>
      <c r="E44" s="40"/>
      <c r="F44" s="41"/>
      <c r="H44" s="7"/>
    </row>
    <row r="45" spans="1:8" ht="55.2" x14ac:dyDescent="0.3">
      <c r="A45" s="15">
        <v>26</v>
      </c>
      <c r="B45" s="16" t="s">
        <v>104</v>
      </c>
      <c r="C45" s="13" t="s">
        <v>27</v>
      </c>
      <c r="D45" s="12">
        <v>546.66999999999996</v>
      </c>
      <c r="E45" s="11"/>
      <c r="F45" s="11">
        <f>ROUND(D45*E45,2)</f>
        <v>0</v>
      </c>
      <c r="H45" s="7"/>
    </row>
    <row r="46" spans="1:8" ht="55.2" x14ac:dyDescent="0.3">
      <c r="A46" s="15">
        <v>27</v>
      </c>
      <c r="B46" s="16" t="s">
        <v>103</v>
      </c>
      <c r="C46" s="13" t="s">
        <v>27</v>
      </c>
      <c r="D46" s="12">
        <v>184.66</v>
      </c>
      <c r="E46" s="11"/>
      <c r="F46" s="11">
        <f>ROUND(D46*E46,2)</f>
        <v>0</v>
      </c>
      <c r="H46" s="7"/>
    </row>
    <row r="47" spans="1:8" x14ac:dyDescent="0.3">
      <c r="A47" s="42" t="s">
        <v>76</v>
      </c>
      <c r="B47" s="43"/>
      <c r="C47" s="43"/>
      <c r="D47" s="43"/>
      <c r="E47" s="44"/>
      <c r="F47" s="18">
        <f>SUM(F45:F46)</f>
        <v>0</v>
      </c>
      <c r="H47" s="7"/>
    </row>
    <row r="48" spans="1:8" x14ac:dyDescent="0.3">
      <c r="A48" s="17">
        <v>6</v>
      </c>
      <c r="B48" s="39" t="s">
        <v>31</v>
      </c>
      <c r="C48" s="40"/>
      <c r="D48" s="40"/>
      <c r="E48" s="40"/>
      <c r="F48" s="41"/>
      <c r="H48" s="7"/>
    </row>
    <row r="49" spans="1:8" ht="41.4" x14ac:dyDescent="0.3">
      <c r="A49" s="15">
        <v>28</v>
      </c>
      <c r="B49" s="16" t="s">
        <v>30</v>
      </c>
      <c r="C49" s="13" t="s">
        <v>22</v>
      </c>
      <c r="D49" s="12">
        <v>23.94</v>
      </c>
      <c r="E49" s="11"/>
      <c r="F49" s="11">
        <f>ROUND(D49*E49,2)</f>
        <v>0</v>
      </c>
      <c r="H49" s="7"/>
    </row>
    <row r="50" spans="1:8" ht="27.6" x14ac:dyDescent="0.3">
      <c r="A50" s="15">
        <v>29</v>
      </c>
      <c r="B50" s="16" t="s">
        <v>102</v>
      </c>
      <c r="C50" s="13" t="s">
        <v>27</v>
      </c>
      <c r="D50" s="12">
        <v>239.4</v>
      </c>
      <c r="E50" s="11"/>
      <c r="F50" s="11">
        <f>ROUND(D50*E50,2)</f>
        <v>0</v>
      </c>
      <c r="H50" s="7"/>
    </row>
    <row r="51" spans="1:8" ht="27.6" x14ac:dyDescent="0.3">
      <c r="A51" s="15">
        <v>30</v>
      </c>
      <c r="B51" s="16" t="s">
        <v>28</v>
      </c>
      <c r="C51" s="13" t="s">
        <v>27</v>
      </c>
      <c r="D51" s="12">
        <v>239.4</v>
      </c>
      <c r="E51" s="11"/>
      <c r="F51" s="11">
        <f>ROUND(D51*E51,2)</f>
        <v>0</v>
      </c>
      <c r="H51" s="7"/>
    </row>
    <row r="52" spans="1:8" x14ac:dyDescent="0.3">
      <c r="A52" s="42" t="s">
        <v>26</v>
      </c>
      <c r="B52" s="43"/>
      <c r="C52" s="43"/>
      <c r="D52" s="43"/>
      <c r="E52" s="44"/>
      <c r="F52" s="18">
        <f>SUM(F49:F51)</f>
        <v>0</v>
      </c>
      <c r="H52" s="7"/>
    </row>
    <row r="53" spans="1:8" x14ac:dyDescent="0.3">
      <c r="A53" s="17">
        <v>7</v>
      </c>
      <c r="B53" s="39" t="s">
        <v>25</v>
      </c>
      <c r="C53" s="40"/>
      <c r="D53" s="40"/>
      <c r="E53" s="40"/>
      <c r="F53" s="41"/>
      <c r="H53" s="7"/>
    </row>
    <row r="54" spans="1:8" ht="27.6" x14ac:dyDescent="0.3">
      <c r="A54" s="15">
        <v>31</v>
      </c>
      <c r="B54" s="16" t="s">
        <v>24</v>
      </c>
      <c r="C54" s="13" t="s">
        <v>22</v>
      </c>
      <c r="D54" s="12">
        <v>1</v>
      </c>
      <c r="E54" s="11"/>
      <c r="F54" s="11">
        <f t="shared" ref="F54:F59" si="3">ROUND(D54*E54,2)</f>
        <v>0</v>
      </c>
      <c r="H54" s="7"/>
    </row>
    <row r="55" spans="1:8" ht="28.5" customHeight="1" x14ac:dyDescent="0.3">
      <c r="A55" s="15">
        <v>32</v>
      </c>
      <c r="B55" s="19" t="s">
        <v>23</v>
      </c>
      <c r="C55" s="13" t="s">
        <v>22</v>
      </c>
      <c r="D55" s="12">
        <v>0.48</v>
      </c>
      <c r="E55" s="11"/>
      <c r="F55" s="11">
        <f t="shared" si="3"/>
        <v>0</v>
      </c>
      <c r="H55" s="7"/>
    </row>
    <row r="56" spans="1:8" ht="27.6" x14ac:dyDescent="0.3">
      <c r="A56" s="15">
        <v>33</v>
      </c>
      <c r="B56" s="16" t="s">
        <v>21</v>
      </c>
      <c r="C56" s="13" t="s">
        <v>20</v>
      </c>
      <c r="D56" s="12">
        <v>2</v>
      </c>
      <c r="E56" s="11"/>
      <c r="F56" s="11">
        <f t="shared" si="3"/>
        <v>0</v>
      </c>
      <c r="H56" s="7"/>
    </row>
    <row r="57" spans="1:8" ht="41.4" x14ac:dyDescent="0.3">
      <c r="A57" s="15">
        <v>34</v>
      </c>
      <c r="B57" s="16" t="s">
        <v>19</v>
      </c>
      <c r="C57" s="13" t="s">
        <v>18</v>
      </c>
      <c r="D57" s="12">
        <v>6</v>
      </c>
      <c r="E57" s="11"/>
      <c r="F57" s="11">
        <f t="shared" si="3"/>
        <v>0</v>
      </c>
      <c r="H57" s="7"/>
    </row>
    <row r="58" spans="1:8" ht="27.6" x14ac:dyDescent="0.3">
      <c r="A58" s="15">
        <v>35</v>
      </c>
      <c r="B58" s="16" t="s">
        <v>17</v>
      </c>
      <c r="C58" s="13" t="s">
        <v>10</v>
      </c>
      <c r="D58" s="12">
        <v>2</v>
      </c>
      <c r="E58" s="11"/>
      <c r="F58" s="11">
        <f t="shared" si="3"/>
        <v>0</v>
      </c>
      <c r="H58" s="7"/>
    </row>
    <row r="59" spans="1:8" ht="27.6" x14ac:dyDescent="0.3">
      <c r="A59" s="15">
        <v>36</v>
      </c>
      <c r="B59" s="16" t="s">
        <v>16</v>
      </c>
      <c r="C59" s="13" t="s">
        <v>10</v>
      </c>
      <c r="D59" s="12">
        <v>6</v>
      </c>
      <c r="E59" s="11"/>
      <c r="F59" s="11">
        <f t="shared" si="3"/>
        <v>0</v>
      </c>
      <c r="H59" s="7"/>
    </row>
    <row r="60" spans="1:8" x14ac:dyDescent="0.3">
      <c r="A60" s="42" t="s">
        <v>15</v>
      </c>
      <c r="B60" s="43"/>
      <c r="C60" s="43"/>
      <c r="D60" s="43"/>
      <c r="E60" s="44"/>
      <c r="F60" s="18">
        <f>SUM(F54:F59)</f>
        <v>0</v>
      </c>
      <c r="H60" s="7"/>
    </row>
    <row r="61" spans="1:8" x14ac:dyDescent="0.3">
      <c r="A61" s="17">
        <v>8</v>
      </c>
      <c r="B61" s="53" t="s">
        <v>14</v>
      </c>
      <c r="C61" s="54"/>
      <c r="D61" s="54"/>
      <c r="E61" s="54"/>
      <c r="F61" s="55"/>
      <c r="H61" s="7"/>
    </row>
    <row r="62" spans="1:8" ht="22.5" customHeight="1" x14ac:dyDescent="0.3">
      <c r="A62" s="15">
        <v>37</v>
      </c>
      <c r="B62" s="14" t="s">
        <v>13</v>
      </c>
      <c r="C62" s="13" t="s">
        <v>10</v>
      </c>
      <c r="D62" s="12">
        <v>1</v>
      </c>
      <c r="E62" s="11"/>
      <c r="F62" s="11">
        <f>ROUND(D62*E62,2)</f>
        <v>0</v>
      </c>
      <c r="H62" s="7"/>
    </row>
    <row r="63" spans="1:8" ht="27.6" x14ac:dyDescent="0.3">
      <c r="A63" s="15">
        <v>38</v>
      </c>
      <c r="B63" s="16" t="s">
        <v>12</v>
      </c>
      <c r="C63" s="13" t="s">
        <v>10</v>
      </c>
      <c r="D63" s="12">
        <v>1</v>
      </c>
      <c r="E63" s="11"/>
      <c r="F63" s="11">
        <f>ROUND(D63*E63,2)</f>
        <v>0</v>
      </c>
      <c r="H63" s="7"/>
    </row>
    <row r="64" spans="1:8" ht="24.75" customHeight="1" x14ac:dyDescent="0.3">
      <c r="A64" s="15">
        <v>39</v>
      </c>
      <c r="B64" s="14" t="s">
        <v>11</v>
      </c>
      <c r="C64" s="13" t="s">
        <v>10</v>
      </c>
      <c r="D64" s="12">
        <v>1</v>
      </c>
      <c r="E64" s="11"/>
      <c r="F64" s="11">
        <f>ROUND(D64*E64,2)</f>
        <v>0</v>
      </c>
      <c r="H64" s="7"/>
    </row>
    <row r="65" spans="1:8" x14ac:dyDescent="0.3">
      <c r="A65" s="42" t="s">
        <v>9</v>
      </c>
      <c r="B65" s="43"/>
      <c r="C65" s="43"/>
      <c r="D65" s="43"/>
      <c r="E65" s="44"/>
      <c r="F65" s="18">
        <f>SUM(F62:F64)</f>
        <v>0</v>
      </c>
      <c r="H65" s="7"/>
    </row>
    <row r="66" spans="1:8" ht="15.6" x14ac:dyDescent="0.3">
      <c r="A66" s="56" t="s">
        <v>8</v>
      </c>
      <c r="B66" s="56"/>
      <c r="C66" s="56"/>
      <c r="D66" s="56"/>
      <c r="E66" s="56"/>
      <c r="F66" s="25">
        <f>F19+F29+F35+F43+F47+F52+F60+F65</f>
        <v>0</v>
      </c>
      <c r="H66" s="7"/>
    </row>
    <row r="67" spans="1:8" ht="15.6" x14ac:dyDescent="0.3">
      <c r="A67" s="67" t="s">
        <v>7</v>
      </c>
      <c r="B67" s="67"/>
      <c r="C67" s="67"/>
      <c r="D67" s="67"/>
      <c r="E67" s="67"/>
      <c r="F67" s="24">
        <f>ROUND(F66*0.23,2)</f>
        <v>0</v>
      </c>
      <c r="H67" s="7"/>
    </row>
    <row r="68" spans="1:8" ht="15.6" x14ac:dyDescent="0.3">
      <c r="A68" s="48" t="s">
        <v>6</v>
      </c>
      <c r="B68" s="48"/>
      <c r="C68" s="48"/>
      <c r="D68" s="48"/>
      <c r="E68" s="48"/>
      <c r="F68" s="9">
        <f>F66+F67</f>
        <v>0</v>
      </c>
      <c r="H68" s="7"/>
    </row>
    <row r="69" spans="1:8" x14ac:dyDescent="0.3">
      <c r="A69" s="35"/>
      <c r="C69" s="35"/>
      <c r="D69" s="34"/>
      <c r="E69" s="33"/>
      <c r="F69" s="33"/>
      <c r="H69" s="7"/>
    </row>
    <row r="70" spans="1:8" x14ac:dyDescent="0.3">
      <c r="A70" s="36"/>
      <c r="C70" s="35"/>
      <c r="D70" s="34"/>
      <c r="E70" s="33"/>
      <c r="F70" s="33"/>
      <c r="H70" s="7"/>
    </row>
    <row r="71" spans="1:8" x14ac:dyDescent="0.3">
      <c r="A71" s="36"/>
      <c r="C71" s="35"/>
      <c r="D71" s="34"/>
      <c r="E71" s="33"/>
      <c r="F71" s="33"/>
      <c r="H71" s="7"/>
    </row>
    <row r="72" spans="1:8" x14ac:dyDescent="0.3">
      <c r="A72" s="36"/>
      <c r="C72" s="35"/>
      <c r="D72" s="34"/>
      <c r="E72" s="33"/>
      <c r="F72" s="33"/>
      <c r="H72" s="7"/>
    </row>
    <row r="73" spans="1:8" x14ac:dyDescent="0.3">
      <c r="A73" s="36"/>
      <c r="C73" s="35"/>
      <c r="D73" s="34"/>
      <c r="E73" s="33"/>
      <c r="F73" s="33"/>
      <c r="H73" s="7"/>
    </row>
    <row r="74" spans="1:8" ht="46.5" customHeight="1" x14ac:dyDescent="0.3">
      <c r="A74" s="68" t="s">
        <v>101</v>
      </c>
      <c r="B74" s="69"/>
      <c r="C74" s="69"/>
      <c r="D74" s="69"/>
      <c r="E74" s="69"/>
      <c r="F74" s="70"/>
      <c r="H74" s="7"/>
    </row>
    <row r="75" spans="1:8" ht="27" customHeight="1" x14ac:dyDescent="0.3">
      <c r="A75" s="32" t="s">
        <v>69</v>
      </c>
      <c r="B75" s="31" t="s">
        <v>68</v>
      </c>
      <c r="C75" s="30" t="s">
        <v>67</v>
      </c>
      <c r="D75" s="29" t="s">
        <v>66</v>
      </c>
      <c r="E75" s="28" t="s">
        <v>65</v>
      </c>
      <c r="F75" s="28" t="s">
        <v>64</v>
      </c>
      <c r="H75" s="7"/>
    </row>
    <row r="76" spans="1:8" x14ac:dyDescent="0.3">
      <c r="A76" s="27">
        <v>1</v>
      </c>
      <c r="B76" s="59" t="s">
        <v>63</v>
      </c>
      <c r="C76" s="60"/>
      <c r="D76" s="60"/>
      <c r="E76" s="60"/>
      <c r="F76" s="61"/>
      <c r="H76" s="7"/>
    </row>
    <row r="77" spans="1:8" ht="41.4" x14ac:dyDescent="0.3">
      <c r="A77" s="15">
        <v>1</v>
      </c>
      <c r="B77" s="16" t="s">
        <v>100</v>
      </c>
      <c r="C77" s="13" t="s">
        <v>61</v>
      </c>
      <c r="D77" s="12">
        <v>0.75</v>
      </c>
      <c r="E77" s="11"/>
      <c r="F77" s="11">
        <f t="shared" ref="F77:F85" si="4">ROUND(D77*E77,2)</f>
        <v>0</v>
      </c>
      <c r="H77" s="7"/>
    </row>
    <row r="78" spans="1:8" ht="41.4" x14ac:dyDescent="0.3">
      <c r="A78" s="15">
        <v>2</v>
      </c>
      <c r="B78" s="16" t="s">
        <v>99</v>
      </c>
      <c r="C78" s="13" t="s">
        <v>27</v>
      </c>
      <c r="D78" s="12">
        <v>1033.42</v>
      </c>
      <c r="E78" s="11"/>
      <c r="F78" s="11">
        <f t="shared" si="4"/>
        <v>0</v>
      </c>
      <c r="H78" s="7"/>
    </row>
    <row r="79" spans="1:8" ht="41.4" x14ac:dyDescent="0.3">
      <c r="A79" s="15">
        <v>3</v>
      </c>
      <c r="B79" s="16" t="s">
        <v>59</v>
      </c>
      <c r="C79" s="13" t="s">
        <v>22</v>
      </c>
      <c r="D79" s="12">
        <v>13.86</v>
      </c>
      <c r="E79" s="11"/>
      <c r="F79" s="11">
        <f t="shared" si="4"/>
        <v>0</v>
      </c>
      <c r="H79" s="7"/>
    </row>
    <row r="80" spans="1:8" ht="31.5" customHeight="1" x14ac:dyDescent="0.3">
      <c r="A80" s="15">
        <v>4</v>
      </c>
      <c r="B80" s="16" t="s">
        <v>98</v>
      </c>
      <c r="C80" s="13" t="s">
        <v>27</v>
      </c>
      <c r="D80" s="12">
        <v>17.5</v>
      </c>
      <c r="E80" s="11"/>
      <c r="F80" s="11">
        <f t="shared" si="4"/>
        <v>0</v>
      </c>
      <c r="H80" s="7"/>
    </row>
    <row r="81" spans="1:8" ht="41.4" x14ac:dyDescent="0.3">
      <c r="A81" s="15">
        <v>5</v>
      </c>
      <c r="B81" s="16" t="s">
        <v>97</v>
      </c>
      <c r="C81" s="13" t="s">
        <v>22</v>
      </c>
      <c r="D81" s="12">
        <v>0.88</v>
      </c>
      <c r="E81" s="11"/>
      <c r="F81" s="11">
        <f t="shared" si="4"/>
        <v>0</v>
      </c>
      <c r="H81" s="7"/>
    </row>
    <row r="82" spans="1:8" ht="41.4" x14ac:dyDescent="0.3">
      <c r="A82" s="15">
        <v>6</v>
      </c>
      <c r="B82" s="16" t="s">
        <v>96</v>
      </c>
      <c r="C82" s="13" t="s">
        <v>22</v>
      </c>
      <c r="D82" s="12">
        <v>0.88</v>
      </c>
      <c r="E82" s="11"/>
      <c r="F82" s="11">
        <f t="shared" si="4"/>
        <v>0</v>
      </c>
      <c r="H82" s="7"/>
    </row>
    <row r="83" spans="1:8" ht="27.6" x14ac:dyDescent="0.3">
      <c r="A83" s="15">
        <v>7</v>
      </c>
      <c r="B83" s="16" t="s">
        <v>95</v>
      </c>
      <c r="C83" s="13" t="s">
        <v>18</v>
      </c>
      <c r="D83" s="12">
        <v>3.5</v>
      </c>
      <c r="E83" s="11"/>
      <c r="F83" s="11">
        <f t="shared" si="4"/>
        <v>0</v>
      </c>
      <c r="H83" s="7"/>
    </row>
    <row r="84" spans="1:8" ht="41.4" x14ac:dyDescent="0.3">
      <c r="A84" s="15">
        <v>8</v>
      </c>
      <c r="B84" s="16" t="s">
        <v>94</v>
      </c>
      <c r="C84" s="13" t="s">
        <v>93</v>
      </c>
      <c r="D84" s="12">
        <v>0.1</v>
      </c>
      <c r="E84" s="11"/>
      <c r="F84" s="11">
        <f t="shared" si="4"/>
        <v>0</v>
      </c>
      <c r="H84" s="7"/>
    </row>
    <row r="85" spans="1:8" ht="27.6" x14ac:dyDescent="0.3">
      <c r="A85" s="15">
        <v>9</v>
      </c>
      <c r="B85" s="16" t="s">
        <v>92</v>
      </c>
      <c r="C85" s="13" t="s">
        <v>18</v>
      </c>
      <c r="D85" s="12">
        <v>9.6</v>
      </c>
      <c r="E85" s="11"/>
      <c r="F85" s="11">
        <f t="shared" si="4"/>
        <v>0</v>
      </c>
      <c r="H85" s="7"/>
    </row>
    <row r="86" spans="1:8" x14ac:dyDescent="0.3">
      <c r="A86" s="42" t="s">
        <v>58</v>
      </c>
      <c r="B86" s="43"/>
      <c r="C86" s="43"/>
      <c r="D86" s="43"/>
      <c r="E86" s="44"/>
      <c r="F86" s="18">
        <f>SUM(F77:F85)</f>
        <v>0</v>
      </c>
      <c r="H86" s="7"/>
    </row>
    <row r="87" spans="1:8" x14ac:dyDescent="0.3">
      <c r="A87" s="17">
        <v>2</v>
      </c>
      <c r="B87" s="39" t="s">
        <v>57</v>
      </c>
      <c r="C87" s="40"/>
      <c r="D87" s="40"/>
      <c r="E87" s="40"/>
      <c r="F87" s="41"/>
      <c r="H87" s="7"/>
    </row>
    <row r="88" spans="1:8" ht="73.5" customHeight="1" x14ac:dyDescent="0.3">
      <c r="A88" s="15">
        <v>10</v>
      </c>
      <c r="B88" s="16" t="s">
        <v>91</v>
      </c>
      <c r="C88" s="13" t="s">
        <v>22</v>
      </c>
      <c r="D88" s="12">
        <v>55.46</v>
      </c>
      <c r="E88" s="11"/>
      <c r="F88" s="11">
        <f t="shared" ref="F88:F95" si="5">ROUND(D88*E88,2)</f>
        <v>0</v>
      </c>
      <c r="H88" s="7"/>
    </row>
    <row r="89" spans="1:8" ht="90.75" customHeight="1" x14ac:dyDescent="0.3">
      <c r="A89" s="15">
        <v>11</v>
      </c>
      <c r="B89" s="16" t="s">
        <v>90</v>
      </c>
      <c r="C89" s="13" t="s">
        <v>22</v>
      </c>
      <c r="D89" s="12">
        <v>131.79</v>
      </c>
      <c r="E89" s="11"/>
      <c r="F89" s="11">
        <f t="shared" si="5"/>
        <v>0</v>
      </c>
      <c r="H89" s="7"/>
    </row>
    <row r="90" spans="1:8" ht="69" x14ac:dyDescent="0.3">
      <c r="A90" s="15">
        <v>12</v>
      </c>
      <c r="B90" s="16" t="s">
        <v>89</v>
      </c>
      <c r="C90" s="13" t="s">
        <v>22</v>
      </c>
      <c r="D90" s="12">
        <v>53.58</v>
      </c>
      <c r="E90" s="11"/>
      <c r="F90" s="11">
        <f t="shared" si="5"/>
        <v>0</v>
      </c>
      <c r="H90" s="7"/>
    </row>
    <row r="91" spans="1:8" ht="41.4" x14ac:dyDescent="0.3">
      <c r="A91" s="26">
        <v>13</v>
      </c>
      <c r="B91" s="16" t="s">
        <v>52</v>
      </c>
      <c r="C91" s="13" t="s">
        <v>22</v>
      </c>
      <c r="D91" s="12">
        <v>53.58</v>
      </c>
      <c r="E91" s="11"/>
      <c r="F91" s="11">
        <f t="shared" si="5"/>
        <v>0</v>
      </c>
      <c r="H91" s="7"/>
    </row>
    <row r="92" spans="1:8" ht="55.2" x14ac:dyDescent="0.3">
      <c r="A92" s="15">
        <v>14</v>
      </c>
      <c r="B92" s="16" t="s">
        <v>88</v>
      </c>
      <c r="C92" s="13" t="s">
        <v>22</v>
      </c>
      <c r="D92" s="12">
        <v>118.27</v>
      </c>
      <c r="E92" s="11"/>
      <c r="F92" s="11">
        <f t="shared" si="5"/>
        <v>0</v>
      </c>
      <c r="H92" s="7"/>
    </row>
    <row r="93" spans="1:8" ht="41.4" x14ac:dyDescent="0.3">
      <c r="A93" s="15">
        <v>15</v>
      </c>
      <c r="B93" s="16" t="s">
        <v>52</v>
      </c>
      <c r="C93" s="13" t="s">
        <v>22</v>
      </c>
      <c r="D93" s="12">
        <v>118.27</v>
      </c>
      <c r="E93" s="11"/>
      <c r="F93" s="11">
        <f t="shared" si="5"/>
        <v>0</v>
      </c>
      <c r="H93" s="7"/>
    </row>
    <row r="94" spans="1:8" ht="41.4" x14ac:dyDescent="0.3">
      <c r="A94" s="15">
        <v>16</v>
      </c>
      <c r="B94" s="16" t="s">
        <v>87</v>
      </c>
      <c r="C94" s="13" t="s">
        <v>22</v>
      </c>
      <c r="D94" s="12">
        <v>359.1</v>
      </c>
      <c r="E94" s="11"/>
      <c r="F94" s="11">
        <f t="shared" si="5"/>
        <v>0</v>
      </c>
      <c r="H94" s="7"/>
    </row>
    <row r="95" spans="1:8" ht="27.6" x14ac:dyDescent="0.3">
      <c r="A95" s="15">
        <v>17</v>
      </c>
      <c r="B95" s="16" t="s">
        <v>86</v>
      </c>
      <c r="C95" s="13" t="s">
        <v>85</v>
      </c>
      <c r="D95" s="12">
        <v>845.29</v>
      </c>
      <c r="E95" s="11"/>
      <c r="F95" s="11">
        <f t="shared" si="5"/>
        <v>0</v>
      </c>
      <c r="H95" s="7"/>
    </row>
    <row r="96" spans="1:8" x14ac:dyDescent="0.3">
      <c r="A96" s="42" t="s">
        <v>49</v>
      </c>
      <c r="B96" s="43"/>
      <c r="C96" s="43"/>
      <c r="D96" s="43"/>
      <c r="E96" s="44"/>
      <c r="F96" s="18">
        <f>SUM(F88:F95)</f>
        <v>0</v>
      </c>
      <c r="H96" s="7"/>
    </row>
    <row r="97" spans="1:8" x14ac:dyDescent="0.3">
      <c r="A97" s="17">
        <v>3</v>
      </c>
      <c r="B97" s="39" t="s">
        <v>48</v>
      </c>
      <c r="C97" s="40"/>
      <c r="D97" s="40"/>
      <c r="E97" s="40"/>
      <c r="F97" s="41"/>
      <c r="H97" s="7"/>
    </row>
    <row r="98" spans="1:8" ht="63" customHeight="1" x14ac:dyDescent="0.3">
      <c r="A98" s="15">
        <v>18</v>
      </c>
      <c r="B98" s="16" t="s">
        <v>84</v>
      </c>
      <c r="C98" s="13" t="s">
        <v>27</v>
      </c>
      <c r="D98" s="12">
        <v>144.30000000000001</v>
      </c>
      <c r="E98" s="11"/>
      <c r="F98" s="11">
        <f>ROUND(D98*E98,2)</f>
        <v>0</v>
      </c>
      <c r="H98" s="7"/>
    </row>
    <row r="99" spans="1:8" ht="55.2" x14ac:dyDescent="0.3">
      <c r="A99" s="15">
        <v>19</v>
      </c>
      <c r="B99" s="16" t="s">
        <v>83</v>
      </c>
      <c r="C99" s="13" t="s">
        <v>27</v>
      </c>
      <c r="D99" s="12">
        <v>3275.87</v>
      </c>
      <c r="E99" s="11"/>
      <c r="F99" s="11">
        <f>ROUND(D99*E99,2)</f>
        <v>0</v>
      </c>
      <c r="H99" s="7"/>
    </row>
    <row r="100" spans="1:8" ht="60" customHeight="1" x14ac:dyDescent="0.3">
      <c r="A100" s="15">
        <v>20</v>
      </c>
      <c r="B100" s="16" t="s">
        <v>82</v>
      </c>
      <c r="C100" s="13" t="s">
        <v>27</v>
      </c>
      <c r="D100" s="12">
        <v>3178.31</v>
      </c>
      <c r="E100" s="11"/>
      <c r="F100" s="11">
        <f>ROUND(D100*E100,2)</f>
        <v>0</v>
      </c>
      <c r="H100" s="7"/>
    </row>
    <row r="101" spans="1:8" x14ac:dyDescent="0.3">
      <c r="A101" s="42" t="s">
        <v>43</v>
      </c>
      <c r="B101" s="57"/>
      <c r="C101" s="57"/>
      <c r="D101" s="57"/>
      <c r="E101" s="58"/>
      <c r="F101" s="18">
        <f>SUM(F98:F100)</f>
        <v>0</v>
      </c>
      <c r="H101" s="7"/>
    </row>
    <row r="102" spans="1:8" x14ac:dyDescent="0.3">
      <c r="A102" s="17">
        <v>4</v>
      </c>
      <c r="B102" s="59" t="s">
        <v>42</v>
      </c>
      <c r="C102" s="60"/>
      <c r="D102" s="60"/>
      <c r="E102" s="60"/>
      <c r="F102" s="61"/>
      <c r="H102" s="7"/>
    </row>
    <row r="103" spans="1:8" ht="27.6" x14ac:dyDescent="0.3">
      <c r="A103" s="15">
        <v>21</v>
      </c>
      <c r="B103" s="16" t="s">
        <v>81</v>
      </c>
      <c r="C103" s="13" t="s">
        <v>27</v>
      </c>
      <c r="D103" s="12">
        <v>3088.3</v>
      </c>
      <c r="E103" s="11"/>
      <c r="F103" s="11">
        <f>ROUND(D103*E103,2)</f>
        <v>0</v>
      </c>
      <c r="H103" s="7"/>
    </row>
    <row r="104" spans="1:8" ht="27.6" x14ac:dyDescent="0.3">
      <c r="A104" s="15">
        <v>22</v>
      </c>
      <c r="B104" s="16" t="s">
        <v>80</v>
      </c>
      <c r="C104" s="13" t="s">
        <v>27</v>
      </c>
      <c r="D104" s="12">
        <v>3088.3</v>
      </c>
      <c r="E104" s="11"/>
      <c r="F104" s="11">
        <f>ROUND(D104*E104,2)</f>
        <v>0</v>
      </c>
      <c r="H104" s="7"/>
    </row>
    <row r="105" spans="1:8" ht="69" x14ac:dyDescent="0.3">
      <c r="A105" s="15">
        <v>23</v>
      </c>
      <c r="B105" s="16" t="s">
        <v>79</v>
      </c>
      <c r="C105" s="13" t="s">
        <v>27</v>
      </c>
      <c r="D105" s="12">
        <v>3088.3</v>
      </c>
      <c r="E105" s="11"/>
      <c r="F105" s="11">
        <f>ROUND(D105*E105,2)</f>
        <v>0</v>
      </c>
      <c r="H105" s="7"/>
    </row>
    <row r="106" spans="1:8" x14ac:dyDescent="0.3">
      <c r="A106" s="42" t="s">
        <v>36</v>
      </c>
      <c r="B106" s="43"/>
      <c r="C106" s="43"/>
      <c r="D106" s="43"/>
      <c r="E106" s="44"/>
      <c r="F106" s="18">
        <f>SUM(F103:F105)</f>
        <v>0</v>
      </c>
      <c r="H106" s="7"/>
    </row>
    <row r="107" spans="1:8" x14ac:dyDescent="0.3">
      <c r="A107" s="15">
        <v>5</v>
      </c>
      <c r="B107" s="39" t="s">
        <v>35</v>
      </c>
      <c r="C107" s="40"/>
      <c r="D107" s="40"/>
      <c r="E107" s="40"/>
      <c r="F107" s="41"/>
      <c r="H107" s="7"/>
    </row>
    <row r="108" spans="1:8" ht="55.2" x14ac:dyDescent="0.3">
      <c r="A108" s="15">
        <v>24</v>
      </c>
      <c r="B108" s="16" t="s">
        <v>78</v>
      </c>
      <c r="C108" s="13" t="s">
        <v>27</v>
      </c>
      <c r="D108" s="12">
        <v>1122.18</v>
      </c>
      <c r="E108" s="11"/>
      <c r="F108" s="11">
        <f>ROUND(D108*E108,2)</f>
        <v>0</v>
      </c>
      <c r="H108" s="7"/>
    </row>
    <row r="109" spans="1:8" ht="55.2" x14ac:dyDescent="0.3">
      <c r="A109" s="15">
        <v>25</v>
      </c>
      <c r="B109" s="16" t="s">
        <v>77</v>
      </c>
      <c r="C109" s="13" t="s">
        <v>27</v>
      </c>
      <c r="D109" s="12">
        <v>241.86</v>
      </c>
      <c r="E109" s="11"/>
      <c r="F109" s="11">
        <f>ROUND(D109*E109,2)</f>
        <v>0</v>
      </c>
      <c r="H109" s="7"/>
    </row>
    <row r="110" spans="1:8" x14ac:dyDescent="0.3">
      <c r="A110" s="42" t="s">
        <v>76</v>
      </c>
      <c r="B110" s="43"/>
      <c r="C110" s="43"/>
      <c r="D110" s="43"/>
      <c r="E110" s="44"/>
      <c r="F110" s="18">
        <f>SUM(F108:F109)</f>
        <v>0</v>
      </c>
      <c r="H110" s="7"/>
    </row>
    <row r="111" spans="1:8" x14ac:dyDescent="0.3">
      <c r="A111" s="15">
        <v>6</v>
      </c>
      <c r="B111" s="50" t="s">
        <v>31</v>
      </c>
      <c r="C111" s="51"/>
      <c r="D111" s="51"/>
      <c r="E111" s="51"/>
      <c r="F111" s="52"/>
      <c r="H111" s="7"/>
    </row>
    <row r="112" spans="1:8" ht="41.4" x14ac:dyDescent="0.3">
      <c r="A112" s="15">
        <v>26</v>
      </c>
      <c r="B112" s="16" t="s">
        <v>30</v>
      </c>
      <c r="C112" s="13" t="s">
        <v>22</v>
      </c>
      <c r="D112" s="12">
        <v>84.53</v>
      </c>
      <c r="E112" s="11"/>
      <c r="F112" s="11">
        <f>ROUND(D112*E112,2)</f>
        <v>0</v>
      </c>
      <c r="H112" s="7"/>
    </row>
    <row r="113" spans="1:8" ht="27.6" x14ac:dyDescent="0.3">
      <c r="A113" s="15">
        <v>27</v>
      </c>
      <c r="B113" s="16" t="s">
        <v>75</v>
      </c>
      <c r="C113" s="13" t="s">
        <v>27</v>
      </c>
      <c r="D113" s="12">
        <v>845.29</v>
      </c>
      <c r="E113" s="11"/>
      <c r="F113" s="11">
        <f>ROUND(D113*E113,2)</f>
        <v>0</v>
      </c>
      <c r="H113" s="7"/>
    </row>
    <row r="114" spans="1:8" ht="27.6" x14ac:dyDescent="0.3">
      <c r="A114" s="15">
        <v>28</v>
      </c>
      <c r="B114" s="16" t="s">
        <v>28</v>
      </c>
      <c r="C114" s="13" t="s">
        <v>27</v>
      </c>
      <c r="D114" s="12">
        <v>845.29</v>
      </c>
      <c r="E114" s="11"/>
      <c r="F114" s="11">
        <f>ROUND(D114*E114,2)</f>
        <v>0</v>
      </c>
      <c r="H114" s="7"/>
    </row>
    <row r="115" spans="1:8" x14ac:dyDescent="0.3">
      <c r="A115" s="42" t="s">
        <v>74</v>
      </c>
      <c r="B115" s="43"/>
      <c r="C115" s="43"/>
      <c r="D115" s="43"/>
      <c r="E115" s="44"/>
      <c r="F115" s="18">
        <f>SUM(F112:F114)</f>
        <v>0</v>
      </c>
      <c r="H115" s="7"/>
    </row>
    <row r="116" spans="1:8" x14ac:dyDescent="0.3">
      <c r="A116" s="17">
        <v>7</v>
      </c>
      <c r="B116" s="39" t="s">
        <v>25</v>
      </c>
      <c r="C116" s="40"/>
      <c r="D116" s="40"/>
      <c r="E116" s="40"/>
      <c r="F116" s="41"/>
      <c r="H116" s="7"/>
    </row>
    <row r="117" spans="1:8" ht="27.6" x14ac:dyDescent="0.3">
      <c r="A117" s="15">
        <v>29</v>
      </c>
      <c r="B117" s="16" t="s">
        <v>24</v>
      </c>
      <c r="C117" s="13" t="s">
        <v>22</v>
      </c>
      <c r="D117" s="12">
        <v>1.5</v>
      </c>
      <c r="E117" s="11"/>
      <c r="F117" s="11">
        <f t="shared" ref="F117:F122" si="6">ROUND(D117*E117,2)</f>
        <v>0</v>
      </c>
      <c r="H117" s="7"/>
    </row>
    <row r="118" spans="1:8" ht="31.5" customHeight="1" x14ac:dyDescent="0.3">
      <c r="A118" s="15">
        <v>30</v>
      </c>
      <c r="B118" s="19" t="s">
        <v>23</v>
      </c>
      <c r="C118" s="13" t="s">
        <v>22</v>
      </c>
      <c r="D118" s="12">
        <v>0.72</v>
      </c>
      <c r="E118" s="11"/>
      <c r="F118" s="11">
        <f t="shared" si="6"/>
        <v>0</v>
      </c>
      <c r="H118" s="7"/>
    </row>
    <row r="119" spans="1:8" ht="27.6" x14ac:dyDescent="0.3">
      <c r="A119" s="15">
        <v>31</v>
      </c>
      <c r="B119" s="16" t="s">
        <v>21</v>
      </c>
      <c r="C119" s="13" t="s">
        <v>20</v>
      </c>
      <c r="D119" s="12">
        <v>3</v>
      </c>
      <c r="E119" s="11"/>
      <c r="F119" s="11">
        <f t="shared" si="6"/>
        <v>0</v>
      </c>
      <c r="H119" s="7"/>
    </row>
    <row r="120" spans="1:8" ht="41.4" x14ac:dyDescent="0.3">
      <c r="A120" s="15">
        <v>32</v>
      </c>
      <c r="B120" s="16" t="s">
        <v>73</v>
      </c>
      <c r="C120" s="13" t="s">
        <v>18</v>
      </c>
      <c r="D120" s="12">
        <v>9</v>
      </c>
      <c r="E120" s="11"/>
      <c r="F120" s="11">
        <f t="shared" si="6"/>
        <v>0</v>
      </c>
      <c r="H120" s="7"/>
    </row>
    <row r="121" spans="1:8" ht="27.6" x14ac:dyDescent="0.3">
      <c r="A121" s="15">
        <v>33</v>
      </c>
      <c r="B121" s="16" t="s">
        <v>17</v>
      </c>
      <c r="C121" s="13" t="s">
        <v>10</v>
      </c>
      <c r="D121" s="12">
        <v>3</v>
      </c>
      <c r="E121" s="11"/>
      <c r="F121" s="11">
        <f t="shared" si="6"/>
        <v>0</v>
      </c>
      <c r="H121" s="7"/>
    </row>
    <row r="122" spans="1:8" ht="27.6" x14ac:dyDescent="0.3">
      <c r="A122" s="15">
        <v>34</v>
      </c>
      <c r="B122" s="16" t="s">
        <v>16</v>
      </c>
      <c r="C122" s="13" t="s">
        <v>10</v>
      </c>
      <c r="D122" s="12">
        <v>9</v>
      </c>
      <c r="E122" s="11"/>
      <c r="F122" s="11">
        <f t="shared" si="6"/>
        <v>0</v>
      </c>
      <c r="H122" s="7"/>
    </row>
    <row r="123" spans="1:8" x14ac:dyDescent="0.3">
      <c r="A123" s="42" t="s">
        <v>15</v>
      </c>
      <c r="B123" s="43"/>
      <c r="C123" s="43"/>
      <c r="D123" s="43"/>
      <c r="E123" s="44"/>
      <c r="F123" s="18">
        <f>SUM(F117:F122)</f>
        <v>0</v>
      </c>
      <c r="H123" s="7"/>
    </row>
    <row r="124" spans="1:8" x14ac:dyDescent="0.3">
      <c r="A124" s="17">
        <v>8</v>
      </c>
      <c r="B124" s="50" t="s">
        <v>14</v>
      </c>
      <c r="C124" s="51"/>
      <c r="D124" s="51"/>
      <c r="E124" s="51"/>
      <c r="F124" s="52"/>
      <c r="H124" s="7"/>
    </row>
    <row r="125" spans="1:8" ht="19.5" customHeight="1" x14ac:dyDescent="0.3">
      <c r="A125" s="15">
        <v>35</v>
      </c>
      <c r="B125" s="14" t="s">
        <v>13</v>
      </c>
      <c r="C125" s="13" t="s">
        <v>10</v>
      </c>
      <c r="D125" s="12">
        <v>5</v>
      </c>
      <c r="E125" s="11"/>
      <c r="F125" s="11">
        <f>ROUND(D125*E125,2)</f>
        <v>0</v>
      </c>
      <c r="H125" s="7"/>
    </row>
    <row r="126" spans="1:8" ht="27.6" x14ac:dyDescent="0.3">
      <c r="A126" s="15">
        <v>36</v>
      </c>
      <c r="B126" s="16" t="s">
        <v>12</v>
      </c>
      <c r="C126" s="13" t="s">
        <v>10</v>
      </c>
      <c r="D126" s="12">
        <v>5</v>
      </c>
      <c r="E126" s="11"/>
      <c r="F126" s="11">
        <f>ROUND(D126*E126,2)</f>
        <v>0</v>
      </c>
      <c r="H126" s="7"/>
    </row>
    <row r="127" spans="1:8" ht="18.75" customHeight="1" x14ac:dyDescent="0.3">
      <c r="A127" s="15">
        <v>37</v>
      </c>
      <c r="B127" s="14" t="s">
        <v>72</v>
      </c>
      <c r="C127" s="13" t="s">
        <v>10</v>
      </c>
      <c r="D127" s="12">
        <v>3</v>
      </c>
      <c r="E127" s="11"/>
      <c r="F127" s="11">
        <f>ROUND(D127*E127,2)</f>
        <v>0</v>
      </c>
      <c r="H127" s="7"/>
    </row>
    <row r="128" spans="1:8" ht="27.6" x14ac:dyDescent="0.3">
      <c r="A128" s="15">
        <v>38</v>
      </c>
      <c r="B128" s="16" t="s">
        <v>71</v>
      </c>
      <c r="C128" s="13" t="s">
        <v>18</v>
      </c>
      <c r="D128" s="12">
        <v>48</v>
      </c>
      <c r="E128" s="11"/>
      <c r="F128" s="11">
        <f>ROUND(D128*E128,2)</f>
        <v>0</v>
      </c>
      <c r="H128" s="7"/>
    </row>
    <row r="129" spans="1:8" x14ac:dyDescent="0.3">
      <c r="A129" s="42" t="s">
        <v>9</v>
      </c>
      <c r="B129" s="43"/>
      <c r="C129" s="43"/>
      <c r="D129" s="43"/>
      <c r="E129" s="44"/>
      <c r="F129" s="18">
        <f>SUM(F125:F128)</f>
        <v>0</v>
      </c>
      <c r="H129" s="7"/>
    </row>
    <row r="130" spans="1:8" ht="18.75" customHeight="1" x14ac:dyDescent="0.3">
      <c r="A130" s="56" t="s">
        <v>8</v>
      </c>
      <c r="B130" s="56"/>
      <c r="C130" s="56"/>
      <c r="D130" s="56"/>
      <c r="E130" s="56"/>
      <c r="F130" s="25">
        <f>F86+F96+F101+F106+F110+F115+F123+F129</f>
        <v>0</v>
      </c>
      <c r="H130" s="7"/>
    </row>
    <row r="131" spans="1:8" ht="18" customHeight="1" x14ac:dyDescent="0.3">
      <c r="A131" s="67" t="s">
        <v>7</v>
      </c>
      <c r="B131" s="67"/>
      <c r="C131" s="67"/>
      <c r="D131" s="67"/>
      <c r="E131" s="67"/>
      <c r="F131" s="24">
        <f>ROUND(F130*0.23,2)</f>
        <v>0</v>
      </c>
      <c r="H131" s="7"/>
    </row>
    <row r="132" spans="1:8" ht="18" customHeight="1" x14ac:dyDescent="0.3">
      <c r="A132" s="48" t="s">
        <v>6</v>
      </c>
      <c r="B132" s="48"/>
      <c r="C132" s="48"/>
      <c r="D132" s="48"/>
      <c r="E132" s="48"/>
      <c r="F132" s="9">
        <f>F130+F131</f>
        <v>0</v>
      </c>
      <c r="H132" s="7"/>
    </row>
    <row r="133" spans="1:8" ht="16.5" customHeight="1" x14ac:dyDescent="0.3">
      <c r="A133"/>
      <c r="B133"/>
      <c r="C133"/>
      <c r="D133" s="23"/>
      <c r="E133"/>
      <c r="F133"/>
      <c r="H133" s="7"/>
    </row>
    <row r="134" spans="1:8" ht="16.5" customHeight="1" x14ac:dyDescent="0.3">
      <c r="A134"/>
      <c r="B134"/>
      <c r="C134"/>
      <c r="D134" s="23"/>
      <c r="E134"/>
      <c r="F134"/>
      <c r="H134" s="7"/>
    </row>
    <row r="135" spans="1:8" ht="16.5" customHeight="1" x14ac:dyDescent="0.3">
      <c r="A135"/>
      <c r="B135"/>
      <c r="C135"/>
      <c r="D135" s="23"/>
      <c r="E135"/>
      <c r="F135"/>
      <c r="H135" s="7"/>
    </row>
    <row r="136" spans="1:8" ht="18" customHeight="1" x14ac:dyDescent="0.3">
      <c r="A136"/>
      <c r="B136"/>
      <c r="C136"/>
      <c r="D136" s="23"/>
      <c r="E136"/>
      <c r="F136"/>
      <c r="H136" s="7"/>
    </row>
    <row r="137" spans="1:8" ht="19.5" customHeight="1" x14ac:dyDescent="0.3">
      <c r="A137"/>
      <c r="B137"/>
      <c r="C137"/>
      <c r="D137" s="23"/>
      <c r="E137"/>
      <c r="F137"/>
      <c r="H137" s="7"/>
    </row>
    <row r="138" spans="1:8" ht="16.5" customHeight="1" x14ac:dyDescent="0.3">
      <c r="A138"/>
      <c r="B138"/>
      <c r="C138"/>
      <c r="D138" s="23"/>
      <c r="E138"/>
      <c r="F138"/>
      <c r="H138" s="7"/>
    </row>
    <row r="139" spans="1:8" ht="49.5" customHeight="1" x14ac:dyDescent="0.3">
      <c r="A139" s="68" t="s">
        <v>70</v>
      </c>
      <c r="B139" s="69"/>
      <c r="C139" s="69"/>
      <c r="D139" s="69"/>
      <c r="E139" s="69"/>
      <c r="F139" s="70"/>
      <c r="H139" s="7"/>
    </row>
    <row r="140" spans="1:8" ht="28.5" customHeight="1" x14ac:dyDescent="0.3">
      <c r="A140" s="22" t="s">
        <v>69</v>
      </c>
      <c r="B140" s="22" t="s">
        <v>68</v>
      </c>
      <c r="C140" s="22" t="s">
        <v>67</v>
      </c>
      <c r="D140" s="21" t="s">
        <v>66</v>
      </c>
      <c r="E140" s="20" t="s">
        <v>65</v>
      </c>
      <c r="F140" s="20" t="s">
        <v>64</v>
      </c>
      <c r="H140" s="7"/>
    </row>
    <row r="141" spans="1:8" x14ac:dyDescent="0.3">
      <c r="A141" s="17">
        <v>1</v>
      </c>
      <c r="B141" s="39" t="s">
        <v>63</v>
      </c>
      <c r="C141" s="40"/>
      <c r="D141" s="40"/>
      <c r="E141" s="40"/>
      <c r="F141" s="41"/>
      <c r="H141" s="7"/>
    </row>
    <row r="142" spans="1:8" ht="41.4" x14ac:dyDescent="0.3">
      <c r="A142" s="15">
        <v>1</v>
      </c>
      <c r="B142" s="16" t="s">
        <v>62</v>
      </c>
      <c r="C142" s="13" t="s">
        <v>61</v>
      </c>
      <c r="D142" s="12">
        <v>0.81</v>
      </c>
      <c r="E142" s="11"/>
      <c r="F142" s="11">
        <f>ROUND(D142*E142,2)</f>
        <v>0</v>
      </c>
      <c r="H142" s="7"/>
    </row>
    <row r="143" spans="1:8" ht="41.4" x14ac:dyDescent="0.3">
      <c r="A143" s="15">
        <v>2</v>
      </c>
      <c r="B143" s="16" t="s">
        <v>60</v>
      </c>
      <c r="C143" s="13" t="s">
        <v>27</v>
      </c>
      <c r="D143" s="12">
        <v>1221.0899999999999</v>
      </c>
      <c r="E143" s="11"/>
      <c r="F143" s="11">
        <f>ROUND(D143*E143,2)</f>
        <v>0</v>
      </c>
      <c r="H143" s="7"/>
    </row>
    <row r="144" spans="1:8" ht="41.4" x14ac:dyDescent="0.3">
      <c r="A144" s="15">
        <v>3</v>
      </c>
      <c r="B144" s="16" t="s">
        <v>59</v>
      </c>
      <c r="C144" s="13" t="s">
        <v>22</v>
      </c>
      <c r="D144" s="12">
        <v>141.65</v>
      </c>
      <c r="E144" s="11"/>
      <c r="F144" s="11">
        <f>ROUND(D144*E144,2)</f>
        <v>0</v>
      </c>
      <c r="H144" s="7"/>
    </row>
    <row r="145" spans="1:8" x14ac:dyDescent="0.3">
      <c r="A145" s="42" t="s">
        <v>58</v>
      </c>
      <c r="B145" s="43"/>
      <c r="C145" s="43"/>
      <c r="D145" s="43"/>
      <c r="E145" s="44"/>
      <c r="F145" s="18">
        <f>SUM(F142:F144)</f>
        <v>0</v>
      </c>
      <c r="H145" s="7"/>
    </row>
    <row r="146" spans="1:8" x14ac:dyDescent="0.3">
      <c r="A146" s="17">
        <v>2</v>
      </c>
      <c r="B146" s="59" t="s">
        <v>57</v>
      </c>
      <c r="C146" s="60"/>
      <c r="D146" s="60"/>
      <c r="E146" s="60"/>
      <c r="F146" s="61"/>
      <c r="H146" s="7"/>
    </row>
    <row r="147" spans="1:8" ht="75" customHeight="1" x14ac:dyDescent="0.3">
      <c r="A147" s="15">
        <v>4</v>
      </c>
      <c r="B147" s="16" t="s">
        <v>56</v>
      </c>
      <c r="C147" s="13" t="s">
        <v>22</v>
      </c>
      <c r="D147" s="12">
        <v>32</v>
      </c>
      <c r="E147" s="11"/>
      <c r="F147" s="11">
        <f t="shared" ref="F147:F154" si="7">ROUND(D147*E147,2)</f>
        <v>0</v>
      </c>
      <c r="H147" s="7"/>
    </row>
    <row r="148" spans="1:8" ht="96.75" customHeight="1" x14ac:dyDescent="0.3">
      <c r="A148" s="15">
        <v>5</v>
      </c>
      <c r="B148" s="16" t="s">
        <v>55</v>
      </c>
      <c r="C148" s="13" t="s">
        <v>22</v>
      </c>
      <c r="D148" s="12">
        <v>106.07</v>
      </c>
      <c r="E148" s="11"/>
      <c r="F148" s="11">
        <f t="shared" si="7"/>
        <v>0</v>
      </c>
      <c r="H148" s="7"/>
    </row>
    <row r="149" spans="1:8" ht="69" x14ac:dyDescent="0.3">
      <c r="A149" s="15">
        <v>6</v>
      </c>
      <c r="B149" s="16" t="s">
        <v>54</v>
      </c>
      <c r="C149" s="13" t="s">
        <v>22</v>
      </c>
      <c r="D149" s="12">
        <v>150.13</v>
      </c>
      <c r="E149" s="11"/>
      <c r="F149" s="11">
        <f t="shared" si="7"/>
        <v>0</v>
      </c>
      <c r="H149" s="7"/>
    </row>
    <row r="150" spans="1:8" ht="41.4" x14ac:dyDescent="0.3">
      <c r="A150" s="15">
        <v>7</v>
      </c>
      <c r="B150" s="16" t="s">
        <v>52</v>
      </c>
      <c r="C150" s="13" t="s">
        <v>22</v>
      </c>
      <c r="D150" s="12">
        <v>150.13</v>
      </c>
      <c r="E150" s="11"/>
      <c r="F150" s="11">
        <f t="shared" si="7"/>
        <v>0</v>
      </c>
      <c r="H150" s="7"/>
    </row>
    <row r="151" spans="1:8" ht="55.2" x14ac:dyDescent="0.3">
      <c r="A151" s="15">
        <v>8</v>
      </c>
      <c r="B151" s="16" t="s">
        <v>53</v>
      </c>
      <c r="C151" s="13" t="s">
        <v>22</v>
      </c>
      <c r="D151" s="12">
        <v>42.34</v>
      </c>
      <c r="E151" s="11"/>
      <c r="F151" s="11">
        <f t="shared" si="7"/>
        <v>0</v>
      </c>
      <c r="H151" s="7"/>
    </row>
    <row r="152" spans="1:8" ht="41.4" x14ac:dyDescent="0.3">
      <c r="A152" s="15">
        <v>9</v>
      </c>
      <c r="B152" s="16" t="s">
        <v>52</v>
      </c>
      <c r="C152" s="13" t="s">
        <v>22</v>
      </c>
      <c r="D152" s="12">
        <v>42.34</v>
      </c>
      <c r="E152" s="11"/>
      <c r="F152" s="11">
        <f t="shared" si="7"/>
        <v>0</v>
      </c>
      <c r="H152" s="7"/>
    </row>
    <row r="153" spans="1:8" ht="41.4" x14ac:dyDescent="0.3">
      <c r="A153" s="15">
        <v>10</v>
      </c>
      <c r="B153" s="16" t="s">
        <v>51</v>
      </c>
      <c r="C153" s="13" t="s">
        <v>22</v>
      </c>
      <c r="D153" s="12">
        <v>330.54</v>
      </c>
      <c r="E153" s="11"/>
      <c r="F153" s="11">
        <f t="shared" si="7"/>
        <v>0</v>
      </c>
      <c r="H153" s="7"/>
    </row>
    <row r="154" spans="1:8" ht="27.6" x14ac:dyDescent="0.3">
      <c r="A154" s="15">
        <v>11</v>
      </c>
      <c r="B154" s="16" t="s">
        <v>50</v>
      </c>
      <c r="C154" s="13" t="s">
        <v>27</v>
      </c>
      <c r="D154" s="12">
        <v>414.19</v>
      </c>
      <c r="E154" s="11"/>
      <c r="F154" s="11">
        <f t="shared" si="7"/>
        <v>0</v>
      </c>
      <c r="H154" s="7"/>
    </row>
    <row r="155" spans="1:8" x14ac:dyDescent="0.3">
      <c r="A155" s="42" t="s">
        <v>49</v>
      </c>
      <c r="B155" s="43"/>
      <c r="C155" s="43"/>
      <c r="D155" s="43"/>
      <c r="E155" s="44"/>
      <c r="F155" s="18">
        <f>SUM(F147:F154)</f>
        <v>0</v>
      </c>
      <c r="H155" s="7"/>
    </row>
    <row r="156" spans="1:8" x14ac:dyDescent="0.3">
      <c r="A156" s="17">
        <v>3</v>
      </c>
      <c r="B156" s="39" t="s">
        <v>48</v>
      </c>
      <c r="C156" s="40"/>
      <c r="D156" s="40"/>
      <c r="E156" s="40"/>
      <c r="F156" s="41"/>
      <c r="H156" s="7"/>
    </row>
    <row r="157" spans="1:8" ht="69" x14ac:dyDescent="0.3">
      <c r="A157" s="15">
        <v>12</v>
      </c>
      <c r="B157" s="16" t="s">
        <v>47</v>
      </c>
      <c r="C157" s="13" t="s">
        <v>27</v>
      </c>
      <c r="D157" s="12">
        <v>256.66000000000003</v>
      </c>
      <c r="E157" s="11"/>
      <c r="F157" s="11">
        <f>ROUND(D157*E157,2)</f>
        <v>0</v>
      </c>
      <c r="H157" s="7"/>
    </row>
    <row r="158" spans="1:8" ht="41.4" x14ac:dyDescent="0.3">
      <c r="A158" s="15">
        <v>13</v>
      </c>
      <c r="B158" s="16" t="s">
        <v>46</v>
      </c>
      <c r="C158" s="13" t="s">
        <v>27</v>
      </c>
      <c r="D158" s="12">
        <v>3480.75</v>
      </c>
      <c r="E158" s="11"/>
      <c r="F158" s="11">
        <f>ROUND(D158*E158,2)</f>
        <v>0</v>
      </c>
      <c r="H158" s="7"/>
    </row>
    <row r="159" spans="1:8" ht="41.4" x14ac:dyDescent="0.3">
      <c r="A159" s="15">
        <v>14</v>
      </c>
      <c r="B159" s="16" t="s">
        <v>45</v>
      </c>
      <c r="C159" s="13" t="s">
        <v>27</v>
      </c>
      <c r="D159" s="12">
        <v>3480.75</v>
      </c>
      <c r="E159" s="11"/>
      <c r="F159" s="11">
        <f>ROUND(D159*E159,2)</f>
        <v>0</v>
      </c>
      <c r="H159" s="7"/>
    </row>
    <row r="160" spans="1:8" ht="55.2" x14ac:dyDescent="0.3">
      <c r="A160" s="15">
        <v>15</v>
      </c>
      <c r="B160" s="16" t="s">
        <v>44</v>
      </c>
      <c r="C160" s="13" t="s">
        <v>27</v>
      </c>
      <c r="D160" s="12">
        <v>3480.75</v>
      </c>
      <c r="E160" s="11"/>
      <c r="F160" s="11">
        <f>ROUND(D160*E160,2)</f>
        <v>0</v>
      </c>
      <c r="H160" s="7"/>
    </row>
    <row r="161" spans="1:8" x14ac:dyDescent="0.3">
      <c r="A161" s="42" t="s">
        <v>43</v>
      </c>
      <c r="B161" s="43"/>
      <c r="C161" s="43"/>
      <c r="D161" s="43"/>
      <c r="E161" s="44"/>
      <c r="F161" s="18">
        <f>SUM(F157:F160)</f>
        <v>0</v>
      </c>
      <c r="H161" s="7"/>
    </row>
    <row r="162" spans="1:8" x14ac:dyDescent="0.3">
      <c r="A162" s="17">
        <v>4</v>
      </c>
      <c r="B162" s="39" t="s">
        <v>42</v>
      </c>
      <c r="C162" s="40"/>
      <c r="D162" s="40"/>
      <c r="E162" s="40"/>
      <c r="F162" s="41"/>
      <c r="H162" s="7"/>
    </row>
    <row r="163" spans="1:8" ht="27.6" x14ac:dyDescent="0.3">
      <c r="A163" s="15">
        <v>16</v>
      </c>
      <c r="B163" s="16" t="s">
        <v>41</v>
      </c>
      <c r="C163" s="13" t="s">
        <v>27</v>
      </c>
      <c r="D163" s="12">
        <v>3382.98</v>
      </c>
      <c r="E163" s="11"/>
      <c r="F163" s="11">
        <f t="shared" ref="F163:F168" si="8">ROUND(D163*E163,2)</f>
        <v>0</v>
      </c>
      <c r="H163" s="7"/>
    </row>
    <row r="164" spans="1:8" ht="27.6" x14ac:dyDescent="0.3">
      <c r="A164" s="15">
        <v>17</v>
      </c>
      <c r="B164" s="16" t="s">
        <v>38</v>
      </c>
      <c r="C164" s="13" t="s">
        <v>27</v>
      </c>
      <c r="D164" s="12">
        <v>3382.98</v>
      </c>
      <c r="E164" s="11"/>
      <c r="F164" s="11">
        <f t="shared" si="8"/>
        <v>0</v>
      </c>
      <c r="H164" s="7"/>
    </row>
    <row r="165" spans="1:8" ht="55.2" x14ac:dyDescent="0.3">
      <c r="A165" s="15">
        <v>18</v>
      </c>
      <c r="B165" s="16" t="s">
        <v>40</v>
      </c>
      <c r="C165" s="13" t="s">
        <v>27</v>
      </c>
      <c r="D165" s="12">
        <v>3382.98</v>
      </c>
      <c r="E165" s="11"/>
      <c r="F165" s="11">
        <f t="shared" si="8"/>
        <v>0</v>
      </c>
      <c r="H165" s="7"/>
    </row>
    <row r="166" spans="1:8" ht="27.6" x14ac:dyDescent="0.3">
      <c r="A166" s="15">
        <v>19</v>
      </c>
      <c r="B166" s="16" t="s">
        <v>39</v>
      </c>
      <c r="C166" s="13" t="s">
        <v>27</v>
      </c>
      <c r="D166" s="12">
        <v>3285.2</v>
      </c>
      <c r="E166" s="11"/>
      <c r="F166" s="11">
        <f t="shared" si="8"/>
        <v>0</v>
      </c>
      <c r="H166" s="7"/>
    </row>
    <row r="167" spans="1:8" ht="27.6" x14ac:dyDescent="0.3">
      <c r="A167" s="15">
        <v>20</v>
      </c>
      <c r="B167" s="16" t="s">
        <v>38</v>
      </c>
      <c r="C167" s="13" t="s">
        <v>27</v>
      </c>
      <c r="D167" s="12">
        <v>3285.2</v>
      </c>
      <c r="E167" s="11"/>
      <c r="F167" s="11">
        <f t="shared" si="8"/>
        <v>0</v>
      </c>
      <c r="H167" s="7"/>
    </row>
    <row r="168" spans="1:8" ht="55.2" x14ac:dyDescent="0.3">
      <c r="A168" s="15">
        <v>21</v>
      </c>
      <c r="B168" s="16" t="s">
        <v>37</v>
      </c>
      <c r="C168" s="13" t="s">
        <v>27</v>
      </c>
      <c r="D168" s="12">
        <v>3285.2</v>
      </c>
      <c r="E168" s="11"/>
      <c r="F168" s="11">
        <f t="shared" si="8"/>
        <v>0</v>
      </c>
      <c r="H168" s="7"/>
    </row>
    <row r="169" spans="1:8" x14ac:dyDescent="0.3">
      <c r="A169" s="42" t="s">
        <v>36</v>
      </c>
      <c r="B169" s="43"/>
      <c r="C169" s="43"/>
      <c r="D169" s="43"/>
      <c r="E169" s="44"/>
      <c r="F169" s="18">
        <f>SUM(F163:F168)</f>
        <v>0</v>
      </c>
      <c r="H169" s="7"/>
    </row>
    <row r="170" spans="1:8" x14ac:dyDescent="0.3">
      <c r="A170" s="17">
        <v>5</v>
      </c>
      <c r="B170" s="39" t="s">
        <v>35</v>
      </c>
      <c r="C170" s="40"/>
      <c r="D170" s="40"/>
      <c r="E170" s="40"/>
      <c r="F170" s="41"/>
      <c r="H170" s="7"/>
    </row>
    <row r="171" spans="1:8" ht="55.2" x14ac:dyDescent="0.3">
      <c r="A171" s="15">
        <v>22</v>
      </c>
      <c r="B171" s="16" t="s">
        <v>34</v>
      </c>
      <c r="C171" s="13" t="s">
        <v>27</v>
      </c>
      <c r="D171" s="12">
        <v>1128.21</v>
      </c>
      <c r="E171" s="11"/>
      <c r="F171" s="11">
        <f>ROUND(D171*E171,2)</f>
        <v>0</v>
      </c>
      <c r="H171" s="7"/>
    </row>
    <row r="172" spans="1:8" ht="55.2" x14ac:dyDescent="0.3">
      <c r="A172" s="15">
        <v>23</v>
      </c>
      <c r="B172" s="16" t="s">
        <v>33</v>
      </c>
      <c r="C172" s="13" t="s">
        <v>27</v>
      </c>
      <c r="D172" s="12">
        <v>214.26</v>
      </c>
      <c r="E172" s="11"/>
      <c r="F172" s="11">
        <f>ROUND(D172*E172,2)</f>
        <v>0</v>
      </c>
      <c r="H172" s="7"/>
    </row>
    <row r="173" spans="1:8" x14ac:dyDescent="0.3">
      <c r="A173" s="42" t="s">
        <v>32</v>
      </c>
      <c r="B173" s="43"/>
      <c r="C173" s="43"/>
      <c r="D173" s="43"/>
      <c r="E173" s="44"/>
      <c r="F173" s="18">
        <f>SUM(F171:F172)</f>
        <v>0</v>
      </c>
      <c r="H173" s="7"/>
    </row>
    <row r="174" spans="1:8" x14ac:dyDescent="0.3">
      <c r="A174" s="17">
        <v>6</v>
      </c>
      <c r="B174" s="39" t="s">
        <v>31</v>
      </c>
      <c r="C174" s="40"/>
      <c r="D174" s="40"/>
      <c r="E174" s="40"/>
      <c r="F174" s="41"/>
      <c r="H174" s="7"/>
    </row>
    <row r="175" spans="1:8" ht="41.4" x14ac:dyDescent="0.3">
      <c r="A175" s="15">
        <v>24</v>
      </c>
      <c r="B175" s="16" t="s">
        <v>30</v>
      </c>
      <c r="C175" s="13" t="s">
        <v>22</v>
      </c>
      <c r="D175" s="12">
        <v>41.42</v>
      </c>
      <c r="E175" s="11"/>
      <c r="F175" s="11">
        <f>ROUND(D175*E175,2)</f>
        <v>0</v>
      </c>
      <c r="H175" s="7"/>
    </row>
    <row r="176" spans="1:8" ht="27.6" x14ac:dyDescent="0.3">
      <c r="A176" s="15">
        <v>25</v>
      </c>
      <c r="B176" s="16" t="s">
        <v>29</v>
      </c>
      <c r="C176" s="13" t="s">
        <v>27</v>
      </c>
      <c r="D176" s="12">
        <v>414.19</v>
      </c>
      <c r="E176" s="11"/>
      <c r="F176" s="11">
        <f>ROUND(D176*E176,2)</f>
        <v>0</v>
      </c>
      <c r="H176" s="7"/>
    </row>
    <row r="177" spans="1:8" ht="27.6" x14ac:dyDescent="0.3">
      <c r="A177" s="15">
        <v>26</v>
      </c>
      <c r="B177" s="16" t="s">
        <v>28</v>
      </c>
      <c r="C177" s="13" t="s">
        <v>27</v>
      </c>
      <c r="D177" s="12">
        <v>414.19</v>
      </c>
      <c r="E177" s="11"/>
      <c r="F177" s="11">
        <f>ROUND(D177*E177,2)</f>
        <v>0</v>
      </c>
      <c r="H177" s="7"/>
    </row>
    <row r="178" spans="1:8" x14ac:dyDescent="0.3">
      <c r="A178" s="42" t="s">
        <v>26</v>
      </c>
      <c r="B178" s="43"/>
      <c r="C178" s="43"/>
      <c r="D178" s="43"/>
      <c r="E178" s="44"/>
      <c r="F178" s="18">
        <f>SUM(F175:F177)</f>
        <v>0</v>
      </c>
      <c r="H178" s="7"/>
    </row>
    <row r="179" spans="1:8" x14ac:dyDescent="0.3">
      <c r="A179" s="17">
        <v>7</v>
      </c>
      <c r="B179" s="39" t="s">
        <v>25</v>
      </c>
      <c r="C179" s="40"/>
      <c r="D179" s="40"/>
      <c r="E179" s="40"/>
      <c r="F179" s="41"/>
      <c r="H179" s="7"/>
    </row>
    <row r="180" spans="1:8" ht="27.6" x14ac:dyDescent="0.3">
      <c r="A180" s="15">
        <v>27</v>
      </c>
      <c r="B180" s="16" t="s">
        <v>24</v>
      </c>
      <c r="C180" s="13" t="s">
        <v>22</v>
      </c>
      <c r="D180" s="12">
        <v>2</v>
      </c>
      <c r="E180" s="11"/>
      <c r="F180" s="11">
        <f t="shared" ref="F180:F185" si="9">ROUND(D180*E180,2)</f>
        <v>0</v>
      </c>
      <c r="H180" s="7"/>
    </row>
    <row r="181" spans="1:8" ht="31.5" customHeight="1" x14ac:dyDescent="0.3">
      <c r="A181" s="15">
        <v>28</v>
      </c>
      <c r="B181" s="19" t="s">
        <v>23</v>
      </c>
      <c r="C181" s="13" t="s">
        <v>22</v>
      </c>
      <c r="D181" s="12">
        <v>0.96</v>
      </c>
      <c r="E181" s="11"/>
      <c r="F181" s="11">
        <f t="shared" si="9"/>
        <v>0</v>
      </c>
      <c r="H181" s="7"/>
    </row>
    <row r="182" spans="1:8" ht="27.6" x14ac:dyDescent="0.3">
      <c r="A182" s="15">
        <v>29</v>
      </c>
      <c r="B182" s="16" t="s">
        <v>21</v>
      </c>
      <c r="C182" s="13" t="s">
        <v>20</v>
      </c>
      <c r="D182" s="12">
        <v>4</v>
      </c>
      <c r="E182" s="11"/>
      <c r="F182" s="11">
        <f t="shared" si="9"/>
        <v>0</v>
      </c>
      <c r="H182" s="7"/>
    </row>
    <row r="183" spans="1:8" ht="41.4" x14ac:dyDescent="0.3">
      <c r="A183" s="15">
        <v>30</v>
      </c>
      <c r="B183" s="16" t="s">
        <v>19</v>
      </c>
      <c r="C183" s="13" t="s">
        <v>18</v>
      </c>
      <c r="D183" s="12">
        <v>12</v>
      </c>
      <c r="E183" s="11"/>
      <c r="F183" s="11">
        <f t="shared" si="9"/>
        <v>0</v>
      </c>
      <c r="H183" s="7"/>
    </row>
    <row r="184" spans="1:8" ht="27.6" x14ac:dyDescent="0.3">
      <c r="A184" s="15">
        <v>31</v>
      </c>
      <c r="B184" s="16" t="s">
        <v>17</v>
      </c>
      <c r="C184" s="13" t="s">
        <v>10</v>
      </c>
      <c r="D184" s="12">
        <v>4</v>
      </c>
      <c r="E184" s="11"/>
      <c r="F184" s="11">
        <f t="shared" si="9"/>
        <v>0</v>
      </c>
      <c r="H184" s="7"/>
    </row>
    <row r="185" spans="1:8" ht="27.6" x14ac:dyDescent="0.3">
      <c r="A185" s="15">
        <v>32</v>
      </c>
      <c r="B185" s="16" t="s">
        <v>16</v>
      </c>
      <c r="C185" s="13" t="s">
        <v>10</v>
      </c>
      <c r="D185" s="12">
        <v>12</v>
      </c>
      <c r="E185" s="11"/>
      <c r="F185" s="11">
        <f t="shared" si="9"/>
        <v>0</v>
      </c>
      <c r="H185" s="7"/>
    </row>
    <row r="186" spans="1:8" x14ac:dyDescent="0.3">
      <c r="A186" s="42" t="s">
        <v>15</v>
      </c>
      <c r="B186" s="43"/>
      <c r="C186" s="43"/>
      <c r="D186" s="43"/>
      <c r="E186" s="44"/>
      <c r="F186" s="18">
        <f>SUM(F180:F185)</f>
        <v>0</v>
      </c>
      <c r="H186" s="7"/>
    </row>
    <row r="187" spans="1:8" x14ac:dyDescent="0.3">
      <c r="A187" s="17">
        <v>8</v>
      </c>
      <c r="B187" s="39" t="s">
        <v>14</v>
      </c>
      <c r="C187" s="40"/>
      <c r="D187" s="40"/>
      <c r="E187" s="40"/>
      <c r="F187" s="41"/>
      <c r="H187" s="7"/>
    </row>
    <row r="188" spans="1:8" ht="22.5" customHeight="1" x14ac:dyDescent="0.3">
      <c r="A188" s="15">
        <v>33</v>
      </c>
      <c r="B188" s="14" t="s">
        <v>13</v>
      </c>
      <c r="C188" s="13" t="s">
        <v>10</v>
      </c>
      <c r="D188" s="12">
        <v>7</v>
      </c>
      <c r="E188" s="11"/>
      <c r="F188" s="11">
        <f>ROUND(D188*E188,2)</f>
        <v>0</v>
      </c>
      <c r="H188" s="7"/>
    </row>
    <row r="189" spans="1:8" ht="27.6" x14ac:dyDescent="0.3">
      <c r="A189" s="15">
        <v>34</v>
      </c>
      <c r="B189" s="16" t="s">
        <v>12</v>
      </c>
      <c r="C189" s="13" t="s">
        <v>10</v>
      </c>
      <c r="D189" s="12">
        <v>7</v>
      </c>
      <c r="E189" s="11"/>
      <c r="F189" s="11">
        <f>ROUND(D189*E189,2)</f>
        <v>0</v>
      </c>
      <c r="H189" s="7"/>
    </row>
    <row r="190" spans="1:8" ht="20.25" customHeight="1" x14ac:dyDescent="0.3">
      <c r="A190" s="15">
        <v>35</v>
      </c>
      <c r="B190" s="14" t="s">
        <v>11</v>
      </c>
      <c r="C190" s="13" t="s">
        <v>10</v>
      </c>
      <c r="D190" s="12">
        <v>2</v>
      </c>
      <c r="E190" s="11"/>
      <c r="F190" s="11">
        <f>ROUND(D190*E190,2)</f>
        <v>0</v>
      </c>
      <c r="H190" s="7"/>
    </row>
    <row r="191" spans="1:8" x14ac:dyDescent="0.3">
      <c r="A191" s="45" t="s">
        <v>9</v>
      </c>
      <c r="B191" s="46"/>
      <c r="C191" s="46"/>
      <c r="D191" s="46"/>
      <c r="E191" s="47"/>
      <c r="F191" s="10">
        <f>SUM(F188:F190)</f>
        <v>0</v>
      </c>
      <c r="H191" s="7"/>
    </row>
    <row r="192" spans="1:8" ht="20.25" customHeight="1" x14ac:dyDescent="0.3">
      <c r="A192" s="48" t="s">
        <v>8</v>
      </c>
      <c r="B192" s="48"/>
      <c r="C192" s="48"/>
      <c r="D192" s="48"/>
      <c r="E192" s="48"/>
      <c r="F192" s="9">
        <f>F145+F155+F161+F169+F173+F178+F186+F191</f>
        <v>0</v>
      </c>
      <c r="H192" s="7"/>
    </row>
    <row r="193" spans="1:8" ht="18.75" customHeight="1" x14ac:dyDescent="0.3">
      <c r="A193" s="48" t="s">
        <v>7</v>
      </c>
      <c r="B193" s="48"/>
      <c r="C193" s="48"/>
      <c r="D193" s="48"/>
      <c r="E193" s="48"/>
      <c r="F193" s="8">
        <f>ROUND(F192*0.23,2)</f>
        <v>0</v>
      </c>
      <c r="H193" s="7"/>
    </row>
    <row r="194" spans="1:8" ht="18.75" customHeight="1" x14ac:dyDescent="0.3">
      <c r="A194" s="48" t="s">
        <v>6</v>
      </c>
      <c r="B194" s="48"/>
      <c r="C194" s="48"/>
      <c r="D194" s="48"/>
      <c r="E194" s="48"/>
      <c r="F194" s="8">
        <f>F192+F193</f>
        <v>0</v>
      </c>
      <c r="H194" s="7"/>
    </row>
    <row r="195" spans="1:8" x14ac:dyDescent="0.3">
      <c r="H195" s="7"/>
    </row>
    <row r="196" spans="1:8" x14ac:dyDescent="0.3">
      <c r="H196" s="7"/>
    </row>
    <row r="197" spans="1:8" x14ac:dyDescent="0.3">
      <c r="H197" s="7"/>
    </row>
    <row r="198" spans="1:8" x14ac:dyDescent="0.3">
      <c r="H198" s="7"/>
    </row>
    <row r="199" spans="1:8" ht="15.75" customHeight="1" x14ac:dyDescent="0.3">
      <c r="A199" s="66" t="s">
        <v>5</v>
      </c>
      <c r="B199" s="66"/>
      <c r="C199" s="66"/>
      <c r="D199" s="49" t="s">
        <v>4</v>
      </c>
      <c r="E199" s="49"/>
      <c r="F199" s="6">
        <f>F66+F130+F192</f>
        <v>0</v>
      </c>
      <c r="H199" s="7"/>
    </row>
    <row r="200" spans="1:8" ht="15.75" customHeight="1" x14ac:dyDescent="0.3">
      <c r="A200" s="66"/>
      <c r="B200" s="66"/>
      <c r="C200" s="66"/>
      <c r="D200" s="49" t="s">
        <v>3</v>
      </c>
      <c r="E200" s="49"/>
      <c r="F200" s="6">
        <f>F67+F131+F193</f>
        <v>0</v>
      </c>
    </row>
    <row r="201" spans="1:8" ht="15.75" customHeight="1" x14ac:dyDescent="0.3">
      <c r="A201" s="66"/>
      <c r="B201" s="66"/>
      <c r="C201" s="66"/>
      <c r="D201" s="49" t="s">
        <v>2</v>
      </c>
      <c r="E201" s="49"/>
      <c r="F201" s="6">
        <f>F68+F132+F194</f>
        <v>0</v>
      </c>
    </row>
    <row r="206" spans="1:8" x14ac:dyDescent="0.3">
      <c r="C206" s="37" t="s">
        <v>1</v>
      </c>
      <c r="D206" s="38"/>
      <c r="E206" s="38"/>
      <c r="F206" s="38"/>
    </row>
    <row r="207" spans="1:8" x14ac:dyDescent="0.3">
      <c r="C207" s="38"/>
      <c r="D207" s="38"/>
      <c r="E207" s="38"/>
      <c r="F207" s="38"/>
    </row>
    <row r="208" spans="1:8" x14ac:dyDescent="0.3">
      <c r="C208" s="38"/>
      <c r="D208" s="38"/>
      <c r="E208" s="38"/>
      <c r="F208" s="38"/>
    </row>
    <row r="211" spans="2:2" ht="15.6" x14ac:dyDescent="0.3">
      <c r="B211" s="5" t="s">
        <v>0</v>
      </c>
    </row>
  </sheetData>
  <mergeCells count="69">
    <mergeCell ref="A43:E43"/>
    <mergeCell ref="B44:F44"/>
    <mergeCell ref="A96:E96"/>
    <mergeCell ref="B97:F97"/>
    <mergeCell ref="A67:E67"/>
    <mergeCell ref="A68:E68"/>
    <mergeCell ref="A74:F74"/>
    <mergeCell ref="A106:E106"/>
    <mergeCell ref="B107:F107"/>
    <mergeCell ref="A110:E110"/>
    <mergeCell ref="B11:F11"/>
    <mergeCell ref="A19:E19"/>
    <mergeCell ref="B20:F20"/>
    <mergeCell ref="A29:E29"/>
    <mergeCell ref="A47:E47"/>
    <mergeCell ref="B48:F48"/>
    <mergeCell ref="A52:E52"/>
    <mergeCell ref="B53:F53"/>
    <mergeCell ref="A60:E60"/>
    <mergeCell ref="A65:E65"/>
    <mergeCell ref="B30:F30"/>
    <mergeCell ref="A35:E35"/>
    <mergeCell ref="B36:F36"/>
    <mergeCell ref="A8:F8"/>
    <mergeCell ref="D1:F1"/>
    <mergeCell ref="D2:F2"/>
    <mergeCell ref="A7:F7"/>
    <mergeCell ref="A9:F9"/>
    <mergeCell ref="A173:E173"/>
    <mergeCell ref="B174:F174"/>
    <mergeCell ref="A194:E194"/>
    <mergeCell ref="B61:F61"/>
    <mergeCell ref="A66:E66"/>
    <mergeCell ref="A178:E178"/>
    <mergeCell ref="A101:E101"/>
    <mergeCell ref="B102:F102"/>
    <mergeCell ref="B76:F76"/>
    <mergeCell ref="A86:E86"/>
    <mergeCell ref="B170:F170"/>
    <mergeCell ref="B87:F87"/>
    <mergeCell ref="A129:E129"/>
    <mergeCell ref="A130:E130"/>
    <mergeCell ref="A161:E161"/>
    <mergeCell ref="B146:F146"/>
    <mergeCell ref="B162:F162"/>
    <mergeCell ref="A169:E169"/>
    <mergeCell ref="B111:F111"/>
    <mergeCell ref="A115:E115"/>
    <mergeCell ref="B116:F116"/>
    <mergeCell ref="A123:E123"/>
    <mergeCell ref="B124:F124"/>
    <mergeCell ref="A155:E155"/>
    <mergeCell ref="B156:F156"/>
    <mergeCell ref="A131:E131"/>
    <mergeCell ref="A132:E132"/>
    <mergeCell ref="A139:F139"/>
    <mergeCell ref="B141:F141"/>
    <mergeCell ref="A145:E145"/>
    <mergeCell ref="C206:F208"/>
    <mergeCell ref="B179:F179"/>
    <mergeCell ref="A186:E186"/>
    <mergeCell ref="A191:E191"/>
    <mergeCell ref="B187:F187"/>
    <mergeCell ref="A192:E192"/>
    <mergeCell ref="A193:E193"/>
    <mergeCell ref="D201:E201"/>
    <mergeCell ref="D199:E199"/>
    <mergeCell ref="D200:E200"/>
    <mergeCell ref="A199:C201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2.3</vt:lpstr>
      <vt:lpstr>'Zał. Nr 2.3'!Obszar_wydruku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Dominika Łada</dc:creator>
  <cp:lastModifiedBy>Grażynka</cp:lastModifiedBy>
  <dcterms:created xsi:type="dcterms:W3CDTF">2020-02-25T10:02:24Z</dcterms:created>
  <dcterms:modified xsi:type="dcterms:W3CDTF">2020-02-25T10:28:15Z</dcterms:modified>
</cp:coreProperties>
</file>